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3256" windowHeight="11928"/>
  </bookViews>
  <sheets>
    <sheet name="БРЕНДЫ" sheetId="1" r:id="rId1"/>
    <sheet name="ПВХ Bauder " sheetId="6" r:id="rId2"/>
    <sheet name="ПВХ PLASTFOIL" sheetId="4" r:id="rId3"/>
    <sheet name="ICOPAL МОНАРПЛАН" sheetId="2" r:id="rId4"/>
    <sheet name="ПВХ ТЕХНОНИКОЛЬ" sheetId="7" r:id="rId5"/>
  </sheets>
  <externalReferences>
    <externalReference r:id="rId6"/>
  </externalReferences>
  <calcPr calcId="145621"/>
</workbook>
</file>

<file path=xl/calcChain.xml><?xml version="1.0" encoding="utf-8"?>
<calcChain xmlns="http://schemas.openxmlformats.org/spreadsheetml/2006/main">
  <c r="P56" i="7" l="1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AA8" i="7"/>
  <c r="G55" i="7"/>
  <c r="G12" i="7" l="1"/>
  <c r="G20" i="7"/>
  <c r="F23" i="7"/>
  <c r="F27" i="7"/>
  <c r="F13" i="7"/>
  <c r="G18" i="7"/>
  <c r="F21" i="7"/>
  <c r="G22" i="7"/>
  <c r="F25" i="7"/>
  <c r="G26" i="7"/>
  <c r="F29" i="7"/>
  <c r="G30" i="7"/>
  <c r="F39" i="7"/>
  <c r="G40" i="7"/>
  <c r="F47" i="7"/>
  <c r="G48" i="7"/>
  <c r="G16" i="7"/>
  <c r="F19" i="7"/>
  <c r="G28" i="7"/>
  <c r="F31" i="7"/>
  <c r="G38" i="7"/>
  <c r="G46" i="7"/>
  <c r="G14" i="7"/>
  <c r="F17" i="7"/>
  <c r="F12" i="7"/>
  <c r="G13" i="7"/>
  <c r="F16" i="7"/>
  <c r="G17" i="7"/>
  <c r="F20" i="7"/>
  <c r="G21" i="7"/>
  <c r="F24" i="7"/>
  <c r="G25" i="7"/>
  <c r="F28" i="7"/>
  <c r="G29" i="7"/>
  <c r="F38" i="7"/>
  <c r="G39" i="7"/>
  <c r="F46" i="7"/>
  <c r="G47" i="7"/>
  <c r="F56" i="7"/>
  <c r="F11" i="7"/>
  <c r="F15" i="7"/>
  <c r="G24" i="7"/>
  <c r="F37" i="7"/>
  <c r="F41" i="7"/>
  <c r="F49" i="7"/>
  <c r="F55" i="7"/>
  <c r="G56" i="7"/>
  <c r="G11" i="7"/>
  <c r="F14" i="7"/>
  <c r="G15" i="7"/>
  <c r="F18" i="7"/>
  <c r="G19" i="7"/>
  <c r="F22" i="7"/>
  <c r="G23" i="7"/>
  <c r="F26" i="7"/>
  <c r="G27" i="7"/>
  <c r="F30" i="7"/>
  <c r="G31" i="7"/>
  <c r="G37" i="7"/>
  <c r="F40" i="7"/>
  <c r="G41" i="7"/>
  <c r="F48" i="7"/>
  <c r="G49" i="7"/>
</calcChain>
</file>

<file path=xl/sharedStrings.xml><?xml version="1.0" encoding="utf-8"?>
<sst xmlns="http://schemas.openxmlformats.org/spreadsheetml/2006/main" count="603" uniqueCount="175">
  <si>
    <t>Толщина, мм</t>
  </si>
  <si>
    <t>1,2 мм</t>
  </si>
  <si>
    <t>1,5 мм</t>
  </si>
  <si>
    <t>Мембрана ПВХ Thermofol U15, армированная полиэстеровой сеткой,1,5мх20м.Цвет - светло-серый.</t>
  </si>
  <si>
    <t>Наименование материала</t>
  </si>
  <si>
    <t>Ед. изм.</t>
  </si>
  <si>
    <t>Размер рулона (ширина х длина)</t>
  </si>
  <si>
    <t>Рекомендованная розничная цена за 1 кв.м, с НДС, руб.</t>
  </si>
  <si>
    <t>Мембраны</t>
  </si>
  <si>
    <t xml:space="preserve">МОНАРПЛАН ФМ 1.2 мм        </t>
  </si>
  <si>
    <t>кв.м</t>
  </si>
  <si>
    <t>МОНАРПЛАН ФМ 1.5 мм</t>
  </si>
  <si>
    <t xml:space="preserve">МОНАРПЛАН D </t>
  </si>
  <si>
    <t>Пешеходная дорожка</t>
  </si>
  <si>
    <t>МОНАРПЛАН W</t>
  </si>
  <si>
    <t>Металлический лист с ПВХ-покрытием (0,6 мм + 0,6 мм)</t>
  </si>
  <si>
    <t>МОНАРПЛАН CM</t>
  </si>
  <si>
    <t>ООО "Фабрика Кровли"</t>
  </si>
  <si>
    <t>PLASTFOIL® LAY (1,5*2100*20000) 42 м2,  ПВХ-мембрана армированная</t>
  </si>
  <si>
    <t xml:space="preserve"> PLASTFOIL Classic (1,2 х 2100 х 25000 ) 52,5м2 ПВХ-мембрана армированная</t>
  </si>
  <si>
    <t>PLASTFOIL Classic (1,5 х 2100 х 20000 ) 42м2 ПВХ-мембрана армированная</t>
  </si>
  <si>
    <r>
      <rPr>
        <b/>
        <sz val="12"/>
        <color theme="1"/>
        <rFont val="Calibri"/>
        <family val="2"/>
        <charset val="204"/>
        <scheme val="minor"/>
      </rPr>
      <t>ОБЛАСТЬ ПРИМЕНЕНИЯ</t>
    </r>
    <r>
      <rPr>
        <sz val="11"/>
        <color theme="1"/>
        <rFont val="Calibri"/>
        <family val="2"/>
        <charset val="204"/>
        <scheme val="minor"/>
      </rPr>
      <t xml:space="preserve">
Устройство примыканий и изготовление деталей.</t>
    </r>
  </si>
  <si>
    <t>Размер рулона (ширина*длина)</t>
  </si>
  <si>
    <t>PLASTFOIL ® ART (1,5*2000*10000) 20 м2, вес 40.8 кг, ПВХ-мембрана неармированная</t>
  </si>
  <si>
    <t>PLASTFOILl Eco (1,2 х 2100 х 25000) 52,5м2 ПВХ-мембрана армированная</t>
  </si>
  <si>
    <t>1,5*2100*20000</t>
  </si>
  <si>
    <t>1,5*2000*10000</t>
  </si>
  <si>
    <t>1,5*2000*20000</t>
  </si>
  <si>
    <t>1,2*2100*25000</t>
  </si>
  <si>
    <t>www.pvh-membrany.ru</t>
  </si>
  <si>
    <r>
      <rPr>
        <b/>
        <sz val="12"/>
        <color theme="1"/>
        <rFont val="Calibri"/>
        <family val="2"/>
        <charset val="204"/>
        <scheme val="minor"/>
      </rPr>
      <t>Область применения:</t>
    </r>
    <r>
      <rPr>
        <sz val="11"/>
        <color theme="1"/>
        <rFont val="Calibri"/>
        <family val="2"/>
        <charset val="204"/>
        <scheme val="minor"/>
      </rPr>
      <t xml:space="preserve">
ПВХ мембрана PLASTFOIL® LAY успешно применяется для гидроизоляции кровель с механическим способом фиксации производственных зданий, выставочных, складских и торговых комплексов, возможно применение в качестве пешеходных дорожек благодаря противоскользящим насечкам.</t>
    </r>
  </si>
  <si>
    <r>
      <rPr>
        <b/>
        <sz val="12"/>
        <color theme="1"/>
        <rFont val="Calibri"/>
        <family val="2"/>
        <charset val="204"/>
        <scheme val="minor"/>
      </rPr>
      <t xml:space="preserve">Область применения: </t>
    </r>
    <r>
      <rPr>
        <sz val="11"/>
        <color theme="1"/>
        <rFont val="Calibri"/>
        <family val="2"/>
        <charset val="204"/>
        <scheme val="minor"/>
      </rPr>
      <t xml:space="preserve">
ПВХ мембрана PLASTFOIL® CLASSIC предназначена для гидроизоляции кровель с механическим креплением (возможна гидроизоляция балластных кровель).</t>
    </r>
  </si>
  <si>
    <r>
      <rPr>
        <b/>
        <sz val="12"/>
        <color theme="1"/>
        <rFont val="Calibri"/>
        <family val="2"/>
        <charset val="204"/>
        <scheme val="minor"/>
      </rPr>
      <t xml:space="preserve">Область применения: </t>
    </r>
    <r>
      <rPr>
        <sz val="11"/>
        <color theme="1"/>
        <rFont val="Calibri"/>
        <family val="2"/>
        <charset val="204"/>
        <scheme val="minor"/>
      </rPr>
      <t xml:space="preserve">
ПВХ мембрана PLASTFOIL® ECO успешно применяется для гидроизоляции кровель с механическим способом фиксации производственных зданий, выставочных, складских и торговых комплексов.</t>
    </r>
  </si>
  <si>
    <t>2,0*2000*20000</t>
  </si>
  <si>
    <r>
      <t xml:space="preserve">               </t>
    </r>
    <r>
      <rPr>
        <b/>
        <i/>
        <sz val="24"/>
        <color rgb="FF00B0F0"/>
        <rFont val="Aharoni"/>
        <charset val="177"/>
      </rPr>
      <t>КРОВЕЛЬНЫЕ ПВХ-П МЕМБРАНЫ</t>
    </r>
  </si>
  <si>
    <t>2,12*15 м</t>
  </si>
  <si>
    <t>1,5*20 м</t>
  </si>
  <si>
    <t>2,12*20 м</t>
  </si>
  <si>
    <t>1,06*15 м</t>
  </si>
  <si>
    <t>1,0*2 м</t>
  </si>
  <si>
    <r>
      <t xml:space="preserve">ПВХ мембрана </t>
    </r>
    <r>
      <rPr>
        <b/>
        <sz val="10"/>
        <color theme="1"/>
        <rFont val="Arial"/>
        <family val="2"/>
        <charset val="204"/>
      </rPr>
      <t>PLASTFOIL® GEO</t>
    </r>
    <r>
      <rPr>
        <sz val="10"/>
        <color theme="1"/>
        <rFont val="Arial"/>
        <family val="2"/>
        <charset val="204"/>
      </rPr>
      <t xml:space="preserve"> — полимерная гидроизоляционная мембрана, неармированная. Производится с сигнальным слоем желтого цвета, что позволяет быстро обнаружить повреждения гидроизоляционного ковра на стадии </t>
    </r>
  </si>
  <si>
    <r>
      <rPr>
        <b/>
        <sz val="10"/>
        <color rgb="FF000000"/>
        <rFont val="Arial"/>
        <family val="2"/>
        <charset val="204"/>
      </rPr>
      <t>PLASTFOI</t>
    </r>
    <r>
      <rPr>
        <b/>
        <vertAlign val="superscript"/>
        <sz val="10"/>
        <color rgb="FF000000"/>
        <rFont val="Arial"/>
        <family val="2"/>
        <charset val="204"/>
      </rPr>
      <t>®</t>
    </r>
    <r>
      <rPr>
        <b/>
        <sz val="10"/>
        <color rgb="FF000000"/>
        <rFont val="Arial"/>
        <family val="2"/>
        <charset val="204"/>
      </rPr>
      <t xml:space="preserve"> ECO </t>
    </r>
    <r>
      <rPr>
        <sz val="10"/>
        <color rgb="FF000000"/>
        <rFont val="Arial"/>
        <family val="2"/>
        <charset val="204"/>
      </rPr>
      <t>— это полимерная гидроизоляционная мембрана на основе высококачественного пластифицированного поливинилхлорида (ПВХ), армированная синтетической сеткой. Обладает оптимальными характеристиками для устройства однослойной гидроизоляции кровель с механическим способом крепления.</t>
    </r>
  </si>
  <si>
    <r>
      <t>ПВХ мембрана</t>
    </r>
    <r>
      <rPr>
        <b/>
        <sz val="10"/>
        <color theme="1"/>
        <rFont val="Arial"/>
        <family val="2"/>
        <charset val="204"/>
      </rPr>
      <t xml:space="preserve"> PLASTFOIL® CLASSIC</t>
    </r>
    <r>
      <rPr>
        <sz val="10"/>
        <color theme="1"/>
        <rFont val="Arial"/>
        <family val="2"/>
        <charset val="204"/>
      </rPr>
      <t xml:space="preserve"> — полимерная гидроизоляционная мембрана, армированная синтетической сеткой. Армирование сеткой делает мембрану более прочной, предотвращает расползание, препятствует появлению разрывов и трещин. Успешно применяется для гидроизоляции кровель с механическим способом фиксации .</t>
    </r>
  </si>
  <si>
    <r>
      <t xml:space="preserve">ПВХ мембрана </t>
    </r>
    <r>
      <rPr>
        <b/>
        <sz val="10"/>
        <color theme="1"/>
        <rFont val="Arial"/>
        <family val="2"/>
        <charset val="204"/>
      </rPr>
      <t xml:space="preserve">PLASTFOIL® LAY </t>
    </r>
    <r>
      <rPr>
        <sz val="10"/>
        <color theme="1"/>
        <rFont val="Arial"/>
        <family val="2"/>
        <charset val="204"/>
      </rPr>
      <t>— полимерная гидроизоляционная мембрана, армированная синтетической сеткой. Армирование сеткой делает мембрану более прочной, предотвращает расползание, препятствует появлению разрывов и трещин. Имеет противоскользящее тиснение.</t>
    </r>
  </si>
  <si>
    <t>Описание.</t>
  </si>
  <si>
    <r>
      <rPr>
        <b/>
        <sz val="12"/>
        <color theme="1"/>
        <rFont val="Calibri"/>
        <family val="2"/>
        <charset val="204"/>
        <scheme val="minor"/>
      </rPr>
      <t>Область применения:</t>
    </r>
    <r>
      <rPr>
        <sz val="11"/>
        <color theme="1"/>
        <rFont val="Calibri"/>
        <family val="2"/>
        <charset val="204"/>
        <scheme val="minor"/>
      </rPr>
      <t xml:space="preserve">
ПВХ мембрана PLASTFOIL® ART предназначена для гидроизоляции кровли, в том числе в местах примыканий. Может быть использована на любых объектах: на кровлях производственных и жилых зданий, выставочных, складских и торговых комплексов.</t>
    </r>
  </si>
  <si>
    <r>
      <rPr>
        <b/>
        <sz val="12"/>
        <color theme="1"/>
        <rFont val="Calibri"/>
        <family val="2"/>
        <charset val="204"/>
        <scheme val="minor"/>
      </rPr>
      <t>Область применения:</t>
    </r>
    <r>
      <rPr>
        <sz val="11"/>
        <color theme="1"/>
        <rFont val="Calibri"/>
        <family val="2"/>
        <charset val="204"/>
        <scheme val="minor"/>
      </rPr>
      <t xml:space="preserve">
ПВХ мембрана PLASTFOIL® GEO применяется для гидроизоляции фундаментов зданий и сооружений, мостов, тоннелей, паркингов, резервуаров, эксплуатируемых кровель. Гидроизоляционная мембрана из высококачественного ПВХ гарантирует долговечность элементов сооружения под воздействием давления воды.</t>
    </r>
  </si>
  <si>
    <t>Область Приминения</t>
  </si>
  <si>
    <t>Цена за 1 кв.м,    с НДС, руб.</t>
  </si>
  <si>
    <r>
      <t xml:space="preserve">                               </t>
    </r>
    <r>
      <rPr>
        <sz val="36"/>
        <color theme="0" tint="-4.9989318521683403E-2"/>
        <rFont val="Aharoni"/>
        <charset val="177"/>
      </rPr>
      <t xml:space="preserve"> Полимерная мембрана PLASTFOIL®</t>
    </r>
  </si>
  <si>
    <t>по запросу</t>
  </si>
  <si>
    <r>
      <t xml:space="preserve">ПВХ мембрана </t>
    </r>
    <r>
      <rPr>
        <b/>
        <sz val="10"/>
        <color theme="1"/>
        <rFont val="Arial"/>
        <family val="2"/>
        <charset val="204"/>
      </rPr>
      <t>PLASTFOIL® ART</t>
    </r>
    <r>
      <rPr>
        <sz val="10"/>
        <color theme="1"/>
        <rFont val="Arial"/>
        <family val="2"/>
        <charset val="204"/>
      </rPr>
      <t xml:space="preserve"> — полимерная гидроизоляционная мембрана , неармированная, с противомикробными добавками и защитой от ультрафиолетового излучения.</t>
    </r>
  </si>
  <si>
    <t>ПВХ мембрана PLASTFOIL® POLAR — это полимерная гидроизоляционная мембрана, армированная синтетической сеткой. Благодаря армированию, отличается повышенной прочностью на разрыв, что является важным параметром для систем с механическим креплением. Кроме того, мембрана PLASTFOIL® POLAR обладает усиленной морозостойкостью, идеально подходит для эксплуатации в холодных регионах (гибкость на брусе −55С).</t>
  </si>
  <si>
    <t>PLASTFOIL ® POLAR (1,2*2100*25000) 52,5 м2, вес 81,9 кг, ПВХ-мембрана армированная</t>
  </si>
  <si>
    <t>PLASTFOIL ® POLAR (1,5*2100*20000) 42 м2, вес 81,5 кг, ПВХ-мембрана армированная</t>
  </si>
  <si>
    <r>
      <rPr>
        <b/>
        <sz val="11"/>
        <color theme="1"/>
        <rFont val="Calibri"/>
        <family val="2"/>
        <charset val="204"/>
        <scheme val="minor"/>
      </rPr>
      <t>Область применения:</t>
    </r>
    <r>
      <rPr>
        <sz val="11"/>
        <color theme="1"/>
        <rFont val="Calibri"/>
        <family val="2"/>
        <charset val="204"/>
        <scheme val="minor"/>
      </rPr>
      <t xml:space="preserve">
Морозостойкая пвх мембрана PLASTFOIL® POLAR предназначена для гидроизоляции кровель с механическим креплением в северных регионах. Может успешно применяться для гидроизоляции кровель производственных и жилых зданий, выставочных, складских и торговых комплексов.</t>
    </r>
  </si>
  <si>
    <t>PLASTFOIL ® GEO (1,5*2000*20000) 40 м2, вес 81,6 кг, ПВХ-мембрана неармированная</t>
  </si>
  <si>
    <t>PLASTFOIL ® GEO (2,0*2000*20000) 40 м2, вес 105,0 кг, ПВХ-мембрана неармированная</t>
  </si>
  <si>
    <t>РЦ Рязань</t>
  </si>
  <si>
    <t>РРЦ М.Воды</t>
  </si>
  <si>
    <t>РРЦ Новоульяновск</t>
  </si>
  <si>
    <t>РРЦ Юрга</t>
  </si>
  <si>
    <t>РРЦ Хабаровск</t>
  </si>
  <si>
    <t>Адрес: Россия, Хабаровск, пр-т 60 лет Октября, д. 8
Тел. +7 (4212) 41-76-61  Сайт: https://zakaz.tn.ru</t>
  </si>
  <si>
    <t>Материалы для устройства кровли ПРЕМИУМ КЛАССА</t>
  </si>
  <si>
    <t>РРЦ Учалы</t>
  </si>
  <si>
    <t>Адрес: Россия, Учалы, ул. Кровельная, д. 1
+7 (34791) 4-14-02   Сайт:  https://zakaz.tn.ru</t>
  </si>
  <si>
    <t>РРЦ Красный Сулин</t>
  </si>
  <si>
    <t>РРЦ Северо-Запад</t>
  </si>
  <si>
    <t>ПВХ мембраны  LOGICROOF</t>
  </si>
  <si>
    <t>Гибкость на брусе R=5мм - 50°С; складываемость при отрицательной температуре -35°С; Г2 (при толщине 1,2мм)</t>
  </si>
  <si>
    <t>Адрес: Россия, Ленинградская область, Тосненский район, д. Аннолово, 2-й Вертикальный проезд    +7 (812) 416-35-01</t>
  </si>
  <si>
    <t>Плюс руб/м2 к Рязани</t>
  </si>
  <si>
    <t>Марка материала</t>
  </si>
  <si>
    <t>Толщина,</t>
  </si>
  <si>
    <t>Тип армирующей основы</t>
  </si>
  <si>
    <t>Размер рулона</t>
  </si>
  <si>
    <t>Категория готовности к отгрузке</t>
  </si>
  <si>
    <t xml:space="preserve">Цена (с НДС) </t>
  </si>
  <si>
    <t>Применение</t>
  </si>
  <si>
    <t>мм</t>
  </si>
  <si>
    <t>(ширина*длина), м</t>
  </si>
  <si>
    <t>за 1 м2, руб.</t>
  </si>
  <si>
    <t>LOGICROOF V-RP серый</t>
  </si>
  <si>
    <t>1,2</t>
  </si>
  <si>
    <t>Полиэфирная сетка</t>
  </si>
  <si>
    <t>2,10 х 25</t>
  </si>
  <si>
    <t>Кровельная полимерная мембрана на основе высококачественного пластифицированного поливинилхлорида (ПВХ), армированная полиэстеровой сеткой. Применяется в качестве гидроизоляционного слоя в кровельных системах с механическим креплением.  Швы мембраны свариваются горячим воздухом при помощи автоматического оборудования.</t>
  </si>
  <si>
    <t>стандарт</t>
  </si>
  <si>
    <t xml:space="preserve">2,10 х 20 </t>
  </si>
  <si>
    <t>остаток*</t>
  </si>
  <si>
    <t>LOGICROOF V-RP FR</t>
  </si>
  <si>
    <t>Полиэфирная сетка Г1</t>
  </si>
  <si>
    <t>Кровельная полимерная мембрана на основе высококачественного пластифицированного поливинилхлорида (ПВХ), армированная полиэстеровой сеткой. Применяется в качестве гидроизоляционного слоя в кровельных системах с механическим креплением. Имеет повышенные пожарные характеристики (группа горючести - Г1).</t>
  </si>
  <si>
    <t>LOGICROOF V-RP зеленая RAL 6011</t>
  </si>
  <si>
    <t>LOGICROOF V-RP красная RAL 3016</t>
  </si>
  <si>
    <t>2,10 х 20</t>
  </si>
  <si>
    <t>2,0</t>
  </si>
  <si>
    <t>LOGICROOF V-RP серый 2 шт на втулке</t>
  </si>
  <si>
    <t>Кровельная полимерная мембрана на основе высококачественного пластифицированного поливинилхлорида (ПВХ), армированная полиэстеровой сеткой. Применяется в качестве гидроизоляционного слоя в зонах с повышенной ветровой нагрузкой.  Швы мембраны свариваются горячим воздухом при помощи автоматического оборудования.</t>
  </si>
  <si>
    <t>LOGICROOF V-SR серый</t>
  </si>
  <si>
    <t>1,5</t>
  </si>
  <si>
    <t>Не армирован</t>
  </si>
  <si>
    <t>Неармированная ПВХ мембрана для изготовления элементов усиления и сопряжения с различными конструкциями, такими как трубы, воронки и др.</t>
  </si>
  <si>
    <t>LOGICROOF V-GR</t>
  </si>
  <si>
    <t>Стеклохолст</t>
  </si>
  <si>
    <t xml:space="preserve">LOGICROOF V-GR FB </t>
  </si>
  <si>
    <t>Стеклохолст Флисовая подложка</t>
  </si>
  <si>
    <t>Кровельная полимерная мембрана на основе высококачественного пластифицированного поливинилхлорида (ПВХ) с флисовой подложкой из ламинированного геотекстиля, армированная стеклохолстом. Применяется в качестве гидроизоляционного слоя в клеевых системах крепления.Имеет повышенную стойкость к проколу и стабильность размеров.  Швы мембраны свариваются горячим воздухом при помощи автоматического оборудования.</t>
  </si>
  <si>
    <t>Специальные материалы для устройства кровли ПРЕМИУМ КЛАССА</t>
  </si>
  <si>
    <t xml:space="preserve">ПВХ мембраны  LOGICROOF ARCTIC с тиснением (Т) </t>
  </si>
  <si>
    <t>Гибкость на брусе R=5мм - 55°С; складываемость при отрицательной температуре -40°С; Г1  (при толщине 1,2мм)</t>
  </si>
  <si>
    <t>LOGICROOF V-RP ARCTIC серый (Т)</t>
  </si>
  <si>
    <t xml:space="preserve">Кровельная полимерная мембрана на основе высококачественного пластифицированного поливинилхлорида (ПВХ), армированная полиэстеровой сеткой, с улучшенными показателями по гибкости. Применяется в холодных регионах в качестве гидроизоляционного слоя в кровельных системах с механическим креплением. Лицевая поверхность имеет специальное противоскользящее тиснение. Швы мембраны свариваются горячим воздухом при помощи автоматического оборудования. </t>
  </si>
  <si>
    <t>LOGICROOF V-RP FB ARCTIC серый (Т)</t>
  </si>
  <si>
    <t>2 х 15</t>
  </si>
  <si>
    <t>Материалы для устройства кровли БИЗНЕС КЛАССА</t>
  </si>
  <si>
    <t>Гибкость на брусе R=5мм - 45°С; складываемость при отрицательной температуре -30°С; Г1  (при толщине 1,2мм)</t>
  </si>
  <si>
    <t>ECOPLAST  V-RP серый</t>
  </si>
  <si>
    <t>Кровельная полимерная мембрана на основе высококачественного пластифицированного поливинилхлорида (ПВХ), армированная полиэстеровой сеткой. Применяется в качестве гидроизоляционного слоя в кровельных системах с механическим креплением.  Швы мембраны свариваются горячим воздухом при помощи автоматического оборудования. Лицевая поверхность имеет специальное противоскользящее тиснение.</t>
  </si>
  <si>
    <t>2,05х20</t>
  </si>
  <si>
    <t xml:space="preserve">Наименование </t>
  </si>
  <si>
    <t>Мембрана ПВХ Bauder (Германия)  - армирование полиэстровой сеткой</t>
  </si>
  <si>
    <t>1. ПВХ BAUDER</t>
  </si>
  <si>
    <t>2. ПВХ PLASTFOIL</t>
  </si>
  <si>
    <t>3. ПВХ ICOPAL МОНАРПЛАН</t>
  </si>
  <si>
    <t xml:space="preserve">4. ПВХ Технониколь </t>
  </si>
  <si>
    <t>Оптовая цена за 1 кв.м,    с НДС, руб.</t>
  </si>
  <si>
    <r>
      <rPr>
        <b/>
        <sz val="12"/>
        <color rgb="FF626262"/>
        <rFont val="Inherit"/>
        <charset val="204"/>
      </rPr>
      <t>2. Пластифицированный поливинилхлорид
1. Высокопрочный полиэстер</t>
    </r>
    <r>
      <rPr>
        <sz val="11"/>
        <color rgb="FF626262"/>
        <rFont val="Inherit"/>
      </rPr>
      <t xml:space="preserve">
</t>
    </r>
    <r>
      <rPr>
        <b/>
        <sz val="12"/>
        <color rgb="FF626262"/>
        <rFont val="Inherit"/>
        <charset val="204"/>
      </rPr>
      <t>Область применения</t>
    </r>
    <r>
      <rPr>
        <sz val="11"/>
        <color rgb="FF626262"/>
        <rFont val="Inherit"/>
      </rPr>
      <t>: 
Устройство неэксплуатируемых кровель</t>
    </r>
  </si>
  <si>
    <t>Содержание</t>
  </si>
  <si>
    <t>г. Москва, ул. Новоостаповская, д.5, стр. 1
тел.: +7(499) 505 50 28
моб.: +7(903) 237 67 20
e-mail: zakaz@fabrikakrovli.ru
www.pvh-membrany.ru</t>
  </si>
  <si>
    <t>Стоимость  1 м2 с учётом НДС - 20%, евро (на сайте).</t>
  </si>
  <si>
    <t>Мембрана ПВХ Thermofol M12, армированная полиэстеровой сеткой,1,5мх20м.Цвет - светло-серый.</t>
  </si>
  <si>
    <t>Мембрана ПВХ Thermofol U12, армированная полиэстеровой сеткой.1,5x20 Цвет - светло-серый.</t>
  </si>
  <si>
    <t>Столбец1</t>
  </si>
  <si>
    <t>Столбец2</t>
  </si>
  <si>
    <t>1,8 мм</t>
  </si>
  <si>
    <t>2,0 мм</t>
  </si>
  <si>
    <t>Мембрана ПВХ Thermofol M15, армированная полиэстеровой сеткой,1,5мх20м.Цвет - светло-серый.</t>
  </si>
  <si>
    <t>Мембрана ПВХ Thermofol U18 армированная полиэстеровой сеткой,1,5мх20м.Цвет - светло-серый.</t>
  </si>
  <si>
    <t>Мембрана ПВХ Thermofol U20, армированная полиэстеровой сеткой,1,5мх20м.Цвет - светло-серый.</t>
  </si>
  <si>
    <t>Мембрана ПВХ Thermofol U15V, армированная полиэстеровой сеткой,1,5мх20м.Цвет - светло-серый.</t>
  </si>
  <si>
    <t>Мембрана ПВХ Thermofol D18, неармированная 1,5мх10м.Цвет - светло-серый.</t>
  </si>
  <si>
    <t>Адрес: Россия, Ростовская область, г.Красный Сулин  Сайт:  https://zakaz.tn.ru</t>
  </si>
  <si>
    <t>Код товара</t>
  </si>
  <si>
    <t>2,10х25</t>
  </si>
  <si>
    <t>под заказ</t>
  </si>
  <si>
    <t>LOGICROOF V-RP белая RAL 9003</t>
  </si>
  <si>
    <t>LOGICROOF V-RP синяя RAL 5005</t>
  </si>
  <si>
    <t>LOGICROOF V-RP красная  RAL 3016</t>
  </si>
  <si>
    <t>2,10х20</t>
  </si>
  <si>
    <t>2,10х15</t>
  </si>
  <si>
    <t xml:space="preserve"> 2шт по 1,05х25</t>
  </si>
  <si>
    <t xml:space="preserve"> 2шт по 1,0х10</t>
  </si>
  <si>
    <t>2,05х25</t>
  </si>
  <si>
    <t>2,05х15</t>
  </si>
  <si>
    <t>518657</t>
  </si>
  <si>
    <t>518777</t>
  </si>
  <si>
    <t>584184</t>
  </si>
  <si>
    <t xml:space="preserve">LOGICROOF V-RP ARCTIC серый </t>
  </si>
  <si>
    <t>631950</t>
  </si>
  <si>
    <t>631952</t>
  </si>
  <si>
    <t>ТПО мембраны</t>
  </si>
  <si>
    <t>Гибкость на брусе R= 5 мм, - 60°С; складываемость при отрицательной температуре -40°С; Г3, В2, РП1</t>
  </si>
  <si>
    <t>SINTOFOIL RG серая</t>
  </si>
  <si>
    <t>541309</t>
  </si>
  <si>
    <t>Армированная кровельная полимерная мембрана на основе высококачественного термопластичного полиолефина (ТПО). Применяется для гидроизоляции однослойных кровельных систем с механическим креплением, либо балластных систем, и свариваются горячим воздухом при помощи автоматического оборудования. Может применяться для изготовления различных элементов усиления - внутренних и внешних углов и т.д.</t>
  </si>
  <si>
    <t>541310</t>
  </si>
  <si>
    <t>SINTOFOIL RT серая</t>
  </si>
  <si>
    <t>540626</t>
  </si>
  <si>
    <t>Армированная кровельная полимерная мембрана на основе высококачественного термопластичного полиолефина (ТПО), армированная полиэстеровой сеткой. Применяется для гидроизоляции однослойных кровельных систем с механическим креплением, и свариваются горячим воздухом при помощи автоматического оборудования.</t>
  </si>
  <si>
    <t>SINTOFOIL ST серая</t>
  </si>
  <si>
    <t>549206</t>
  </si>
  <si>
    <t>Неармированная ТПО мембрана для изготовления элементов усиления и сопряжения с различными конструкциями, такими как трубы, воронки и др.</t>
  </si>
  <si>
    <t xml:space="preserve">ПВХ мембраны ECOPLAST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</si>
</sst>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0.0"/>
  </numFmts>
  <fonts count="53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name val="Arial CYR"/>
      <charset val="204"/>
    </font>
    <font>
      <sz val="12"/>
      <color indexed="8"/>
      <name val="Arial"/>
      <family val="2"/>
      <charset val="204"/>
    </font>
    <font>
      <sz val="1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8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b/>
      <sz val="20"/>
      <color indexed="8"/>
      <name val="Arial"/>
      <family val="2"/>
      <charset val="204"/>
    </font>
    <font>
      <sz val="20"/>
      <color theme="1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name val="Arial"/>
      <family val="2"/>
      <charset val="204"/>
    </font>
    <font>
      <sz val="12"/>
      <color rgb="FFFF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rgb="FF626262"/>
      <name val="Inherit"/>
    </font>
    <font>
      <b/>
      <sz val="12"/>
      <color theme="1"/>
      <name val="Calibri"/>
      <family val="2"/>
      <charset val="204"/>
      <scheme val="minor"/>
    </font>
    <font>
      <b/>
      <sz val="12"/>
      <color rgb="FF626262"/>
      <name val="Inherit"/>
      <charset val="204"/>
    </font>
    <font>
      <sz val="11"/>
      <color rgb="FF626262"/>
      <name val="Inherit"/>
      <charset val="204"/>
    </font>
    <font>
      <b/>
      <sz val="12"/>
      <color theme="1"/>
      <name val="Arial"/>
      <family val="2"/>
      <charset val="204"/>
    </font>
    <font>
      <b/>
      <u/>
      <sz val="16"/>
      <color theme="10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vertAlign val="superscript"/>
      <sz val="10"/>
      <color rgb="FF000000"/>
      <name val="Arial"/>
      <family val="2"/>
      <charset val="204"/>
    </font>
    <font>
      <sz val="24"/>
      <color indexed="8"/>
      <name val="Aharoni"/>
      <charset val="177"/>
    </font>
    <font>
      <b/>
      <i/>
      <sz val="24"/>
      <color rgb="FF00B0F0"/>
      <name val="Aharoni"/>
      <charset val="177"/>
    </font>
    <font>
      <sz val="24"/>
      <color theme="0" tint="-4.9989318521683403E-2"/>
      <name val="Aharoni"/>
      <charset val="177"/>
    </font>
    <font>
      <b/>
      <sz val="10"/>
      <color theme="1"/>
      <name val="Arial"/>
      <family val="2"/>
      <charset val="204"/>
    </font>
    <font>
      <b/>
      <sz val="16"/>
      <name val="Arial"/>
      <family val="2"/>
      <charset val="204"/>
    </font>
    <font>
      <b/>
      <sz val="16"/>
      <color theme="1"/>
      <name val="Arial"/>
      <family val="2"/>
      <charset val="204"/>
    </font>
    <font>
      <sz val="36"/>
      <color theme="0" tint="-4.9989318521683403E-2"/>
      <name val="Aharoni"/>
      <charset val="177"/>
    </font>
    <font>
      <b/>
      <sz val="12"/>
      <color rgb="FFFFFF00"/>
      <name val="Arial"/>
      <family val="2"/>
      <charset val="204"/>
    </font>
    <font>
      <sz val="9"/>
      <name val="Arial Cyr"/>
      <charset val="204"/>
    </font>
    <font>
      <sz val="8"/>
      <name val="Arial Cyr"/>
      <charset val="204"/>
    </font>
    <font>
      <b/>
      <i/>
      <sz val="10"/>
      <color rgb="FFFF0000"/>
      <name val="Arial"/>
      <family val="2"/>
      <charset val="204"/>
    </font>
    <font>
      <b/>
      <sz val="16"/>
      <color theme="0"/>
      <name val="Arial"/>
      <family val="2"/>
      <charset val="204"/>
    </font>
    <font>
      <b/>
      <sz val="12"/>
      <color theme="0"/>
      <name val="Arial"/>
      <family val="2"/>
      <charset val="204"/>
    </font>
    <font>
      <b/>
      <sz val="9"/>
      <color theme="1" tint="0.14999847407452621"/>
      <name val="Arial"/>
      <family val="2"/>
      <charset val="204"/>
    </font>
    <font>
      <b/>
      <sz val="9"/>
      <color theme="0"/>
      <name val="Arial"/>
      <family val="2"/>
      <charset val="204"/>
    </font>
    <font>
      <sz val="9"/>
      <color theme="1" tint="0.14999847407452621"/>
      <name val="Arial"/>
      <family val="2"/>
      <charset val="204"/>
    </font>
    <font>
      <b/>
      <sz val="8"/>
      <color theme="1" tint="0.34998626667073579"/>
      <name val="Arial"/>
      <family val="2"/>
      <charset val="204"/>
    </font>
    <font>
      <sz val="10"/>
      <color theme="1"/>
      <name val="Arial Cyr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0"/>
      <name val="Arial"/>
      <family val="2"/>
      <charset val="204"/>
    </font>
    <font>
      <sz val="10"/>
      <color theme="0"/>
      <name val="Arial Cyr"/>
      <charset val="204"/>
    </font>
    <font>
      <sz val="9"/>
      <name val="Arial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22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/>
    <xf numFmtId="0" fontId="19" fillId="0" borderId="0" applyNumberFormat="0" applyFill="0" applyBorder="0" applyAlignment="0" applyProtection="0"/>
    <xf numFmtId="9" fontId="49" fillId="0" borderId="0" applyFont="0" applyFill="0" applyBorder="0" applyAlignment="0" applyProtection="0"/>
  </cellStyleXfs>
  <cellXfs count="234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justify"/>
    </xf>
    <xf numFmtId="0" fontId="9" fillId="0" borderId="0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5" fillId="0" borderId="2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5" fillId="0" borderId="0" xfId="0" applyFont="1"/>
    <xf numFmtId="0" fontId="7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6" fillId="0" borderId="0" xfId="0" applyFont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2" fillId="11" borderId="25" xfId="0" applyFont="1" applyFill="1" applyBorder="1" applyAlignment="1" applyProtection="1">
      <alignment horizontal="center" vertical="center" wrapText="1"/>
      <protection hidden="1"/>
    </xf>
    <xf numFmtId="0" fontId="2" fillId="11" borderId="26" xfId="0" applyFont="1" applyFill="1" applyBorder="1" applyAlignment="1" applyProtection="1">
      <alignment horizontal="center" vertical="center" wrapText="1"/>
      <protection hidden="1"/>
    </xf>
    <xf numFmtId="0" fontId="3" fillId="11" borderId="26" xfId="0" applyFont="1" applyFill="1" applyBorder="1" applyAlignment="1">
      <alignment horizontal="center" vertical="center" wrapText="1"/>
    </xf>
    <xf numFmtId="0" fontId="2" fillId="11" borderId="27" xfId="0" applyFont="1" applyFill="1" applyBorder="1" applyAlignment="1" applyProtection="1">
      <alignment horizontal="center" vertical="center" wrapText="1"/>
      <protection hidden="1"/>
    </xf>
    <xf numFmtId="2" fontId="14" fillId="8" borderId="2" xfId="0" applyNumberFormat="1" applyFont="1" applyFill="1" applyBorder="1" applyAlignment="1">
      <alignment horizontal="center" vertical="center"/>
    </xf>
    <xf numFmtId="2" fontId="14" fillId="8" borderId="2" xfId="0" applyNumberFormat="1" applyFont="1" applyFill="1" applyBorder="1" applyAlignment="1">
      <alignment horizontal="center" vertical="center" wrapText="1"/>
    </xf>
    <xf numFmtId="0" fontId="14" fillId="8" borderId="10" xfId="1" applyFont="1" applyFill="1" applyBorder="1" applyAlignment="1" applyProtection="1">
      <alignment horizontal="center" wrapText="1"/>
      <protection hidden="1"/>
    </xf>
    <xf numFmtId="2" fontId="14" fillId="8" borderId="10" xfId="0" applyNumberFormat="1" applyFont="1" applyFill="1" applyBorder="1" applyAlignment="1" applyProtection="1">
      <alignment horizontal="center" wrapText="1"/>
      <protection hidden="1"/>
    </xf>
    <xf numFmtId="0" fontId="25" fillId="0" borderId="0" xfId="2" applyFont="1" applyBorder="1" applyAlignment="1">
      <alignment horizontal="justify"/>
    </xf>
    <xf numFmtId="164" fontId="26" fillId="13" borderId="20" xfId="0" applyNumberFormat="1" applyFont="1" applyFill="1" applyBorder="1" applyAlignment="1">
      <alignment horizontal="center" vertical="center"/>
    </xf>
    <xf numFmtId="0" fontId="15" fillId="14" borderId="2" xfId="0" applyFont="1" applyFill="1" applyBorder="1" applyAlignment="1">
      <alignment horizontal="center" vertical="center"/>
    </xf>
    <xf numFmtId="0" fontId="24" fillId="6" borderId="16" xfId="0" applyFont="1" applyFill="1" applyBorder="1" applyAlignment="1">
      <alignment vertical="center" wrapText="1"/>
    </xf>
    <xf numFmtId="0" fontId="16" fillId="6" borderId="17" xfId="1" applyFont="1" applyFill="1" applyBorder="1" applyAlignment="1" applyProtection="1">
      <alignment horizontal="center" vertical="center" wrapText="1"/>
      <protection hidden="1"/>
    </xf>
    <xf numFmtId="0" fontId="24" fillId="6" borderId="1" xfId="0" applyFont="1" applyFill="1" applyBorder="1" applyAlignment="1">
      <alignment horizontal="center" vertical="center"/>
    </xf>
    <xf numFmtId="0" fontId="14" fillId="9" borderId="6" xfId="1" applyFont="1" applyFill="1" applyBorder="1" applyAlignment="1" applyProtection="1">
      <alignment horizontal="center" vertical="center" wrapText="1"/>
      <protection hidden="1"/>
    </xf>
    <xf numFmtId="0" fontId="14" fillId="14" borderId="36" xfId="1" applyFont="1" applyFill="1" applyBorder="1" applyAlignment="1" applyProtection="1">
      <alignment horizontal="center" vertical="center" wrapText="1"/>
      <protection hidden="1"/>
    </xf>
    <xf numFmtId="0" fontId="15" fillId="14" borderId="36" xfId="0" applyFont="1" applyFill="1" applyBorder="1" applyAlignment="1">
      <alignment horizontal="center" vertical="center"/>
    </xf>
    <xf numFmtId="164" fontId="26" fillId="13" borderId="37" xfId="0" applyNumberFormat="1" applyFont="1" applyFill="1" applyBorder="1" applyAlignment="1">
      <alignment horizontal="center" vertical="center"/>
    </xf>
    <xf numFmtId="0" fontId="14" fillId="14" borderId="2" xfId="1" applyFont="1" applyFill="1" applyBorder="1" applyAlignment="1" applyProtection="1">
      <alignment horizontal="center" vertical="center" wrapText="1"/>
      <protection hidden="1"/>
    </xf>
    <xf numFmtId="0" fontId="14" fillId="12" borderId="6" xfId="1" applyFont="1" applyFill="1" applyBorder="1" applyAlignment="1" applyProtection="1">
      <alignment horizontal="center" vertical="center" wrapText="1"/>
      <protection hidden="1"/>
    </xf>
    <xf numFmtId="0" fontId="15" fillId="12" borderId="2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vertical="center" wrapText="1"/>
    </xf>
    <xf numFmtId="0" fontId="16" fillId="6" borderId="6" xfId="1" applyFont="1" applyFill="1" applyBorder="1" applyAlignment="1" applyProtection="1">
      <alignment horizontal="center" vertical="center" wrapText="1"/>
      <protection hidden="1"/>
    </xf>
    <xf numFmtId="0" fontId="24" fillId="6" borderId="2" xfId="0" applyFont="1" applyFill="1" applyBorder="1" applyAlignment="1">
      <alignment horizontal="center" vertical="center"/>
    </xf>
    <xf numFmtId="0" fontId="24" fillId="12" borderId="19" xfId="0" applyFont="1" applyFill="1" applyBorder="1" applyAlignment="1">
      <alignment vertical="center" wrapText="1"/>
    </xf>
    <xf numFmtId="0" fontId="24" fillId="14" borderId="3" xfId="0" applyFont="1" applyFill="1" applyBorder="1" applyAlignment="1">
      <alignment vertical="center" wrapText="1"/>
    </xf>
    <xf numFmtId="0" fontId="24" fillId="14" borderId="35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28" fillId="6" borderId="0" xfId="0" applyFont="1" applyFill="1" applyAlignment="1">
      <alignment horizontal="center" vertical="center" wrapText="1"/>
    </xf>
    <xf numFmtId="0" fontId="27" fillId="6" borderId="1" xfId="0" applyFont="1" applyFill="1" applyBorder="1" applyAlignment="1">
      <alignment horizontal="center" vertical="center" wrapText="1"/>
    </xf>
    <xf numFmtId="0" fontId="35" fillId="4" borderId="25" xfId="0" applyFont="1" applyFill="1" applyBorder="1" applyAlignment="1" applyProtection="1">
      <alignment horizontal="center" vertical="center" wrapText="1"/>
      <protection hidden="1"/>
    </xf>
    <xf numFmtId="0" fontId="35" fillId="4" borderId="26" xfId="0" applyFont="1" applyFill="1" applyBorder="1" applyAlignment="1" applyProtection="1">
      <alignment horizontal="center" vertical="center" wrapText="1"/>
      <protection hidden="1"/>
    </xf>
    <xf numFmtId="0" fontId="36" fillId="4" borderId="26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 applyProtection="1">
      <alignment horizontal="center" vertical="center" wrapText="1"/>
      <protection hidden="1"/>
    </xf>
    <xf numFmtId="0" fontId="16" fillId="12" borderId="3" xfId="0" applyFont="1" applyFill="1" applyBorder="1" applyAlignment="1" applyProtection="1">
      <alignment horizontal="center" vertical="center" wrapText="1"/>
      <protection hidden="1"/>
    </xf>
    <xf numFmtId="0" fontId="16" fillId="8" borderId="3" xfId="0" applyFont="1" applyFill="1" applyBorder="1" applyAlignment="1">
      <alignment horizontal="center" vertical="center" wrapText="1"/>
    </xf>
    <xf numFmtId="0" fontId="16" fillId="8" borderId="9" xfId="1" applyFont="1" applyFill="1" applyBorder="1" applyAlignment="1" applyProtection="1">
      <alignment horizontal="center" vertical="center" wrapText="1"/>
      <protection hidden="1"/>
    </xf>
    <xf numFmtId="2" fontId="14" fillId="9" borderId="2" xfId="0" applyNumberFormat="1" applyFont="1" applyFill="1" applyBorder="1" applyAlignment="1" applyProtection="1">
      <alignment horizontal="center" vertical="center" wrapText="1"/>
      <protection hidden="1"/>
    </xf>
    <xf numFmtId="0" fontId="14" fillId="9" borderId="2" xfId="0" applyFont="1" applyFill="1" applyBorder="1" applyAlignment="1" applyProtection="1">
      <alignment horizontal="center" vertical="center" wrapText="1"/>
      <protection hidden="1"/>
    </xf>
    <xf numFmtId="0" fontId="14" fillId="12" borderId="2" xfId="0" applyFont="1" applyFill="1" applyBorder="1" applyAlignment="1" applyProtection="1">
      <alignment horizontal="center" vertical="center" wrapText="1"/>
      <protection hidden="1"/>
    </xf>
    <xf numFmtId="2" fontId="14" fillId="12" borderId="2" xfId="0" applyNumberFormat="1" applyFont="1" applyFill="1" applyBorder="1" applyAlignment="1" applyProtection="1">
      <alignment horizontal="center" vertical="center" wrapText="1"/>
      <protection hidden="1"/>
    </xf>
    <xf numFmtId="0" fontId="24" fillId="9" borderId="35" xfId="0" applyFont="1" applyFill="1" applyBorder="1" applyAlignment="1">
      <alignment vertical="center" wrapText="1"/>
    </xf>
    <xf numFmtId="0" fontId="14" fillId="9" borderId="36" xfId="1" applyFont="1" applyFill="1" applyBorder="1" applyAlignment="1" applyProtection="1">
      <alignment horizontal="center" vertical="center" wrapText="1"/>
      <protection hidden="1"/>
    </xf>
    <xf numFmtId="0" fontId="15" fillId="9" borderId="36" xfId="0" applyFont="1" applyFill="1" applyBorder="1" applyAlignment="1">
      <alignment horizontal="center" vertical="center"/>
    </xf>
    <xf numFmtId="164" fontId="26" fillId="9" borderId="37" xfId="0" applyNumberFormat="1" applyFont="1" applyFill="1" applyBorder="1" applyAlignment="1">
      <alignment horizontal="center" vertical="center"/>
    </xf>
    <xf numFmtId="0" fontId="24" fillId="9" borderId="33" xfId="0" applyFont="1" applyFill="1" applyBorder="1" applyAlignment="1">
      <alignment vertical="center" wrapText="1"/>
    </xf>
    <xf numFmtId="0" fontId="15" fillId="9" borderId="6" xfId="0" applyFont="1" applyFill="1" applyBorder="1" applyAlignment="1">
      <alignment horizontal="center" vertical="center"/>
    </xf>
    <xf numFmtId="0" fontId="27" fillId="9" borderId="6" xfId="0" applyFont="1" applyFill="1" applyBorder="1" applyAlignment="1">
      <alignment horizontal="center" vertical="center" wrapText="1"/>
    </xf>
    <xf numFmtId="164" fontId="26" fillId="9" borderId="34" xfId="0" applyNumberFormat="1" applyFont="1" applyFill="1" applyBorder="1" applyAlignment="1">
      <alignment horizontal="center" vertical="center"/>
    </xf>
    <xf numFmtId="164" fontId="38" fillId="6" borderId="18" xfId="0" applyNumberFormat="1" applyFont="1" applyFill="1" applyBorder="1" applyAlignment="1">
      <alignment horizontal="center" vertical="center"/>
    </xf>
    <xf numFmtId="164" fontId="38" fillId="12" borderId="20" xfId="0" applyNumberFormat="1" applyFont="1" applyFill="1" applyBorder="1" applyAlignment="1">
      <alignment horizontal="center" vertical="center"/>
    </xf>
    <xf numFmtId="164" fontId="38" fillId="6" borderId="20" xfId="0" applyNumberFormat="1" applyFont="1" applyFill="1" applyBorder="1" applyAlignment="1">
      <alignment horizontal="center" vertical="center"/>
    </xf>
    <xf numFmtId="0" fontId="39" fillId="0" borderId="0" xfId="0" applyFont="1"/>
    <xf numFmtId="0" fontId="40" fillId="0" borderId="0" xfId="0" applyFont="1" applyAlignment="1"/>
    <xf numFmtId="0" fontId="41" fillId="7" borderId="31" xfId="0" applyFont="1" applyFill="1" applyBorder="1" applyAlignment="1">
      <alignment horizontal="center" vertical="center" wrapText="1"/>
    </xf>
    <xf numFmtId="0" fontId="41" fillId="7" borderId="8" xfId="0" applyFont="1" applyFill="1" applyBorder="1" applyAlignment="1">
      <alignment horizontal="center" vertical="center" wrapText="1"/>
    </xf>
    <xf numFmtId="0" fontId="41" fillId="7" borderId="7" xfId="0" applyFont="1" applyFill="1" applyBorder="1" applyAlignment="1">
      <alignment horizontal="center" vertical="center" wrapText="1"/>
    </xf>
    <xf numFmtId="0" fontId="43" fillId="10" borderId="13" xfId="0" applyFont="1" applyFill="1" applyBorder="1" applyAlignment="1">
      <alignment horizontal="centerContinuous" vertical="center" wrapText="1"/>
    </xf>
    <xf numFmtId="0" fontId="43" fillId="10" borderId="47" xfId="0" applyFont="1" applyFill="1" applyBorder="1" applyAlignment="1">
      <alignment horizontal="centerContinuous" vertical="center" wrapText="1"/>
    </xf>
    <xf numFmtId="0" fontId="43" fillId="19" borderId="46" xfId="0" applyFont="1" applyFill="1" applyBorder="1" applyAlignment="1">
      <alignment horizontal="left" vertical="center" wrapText="1"/>
    </xf>
    <xf numFmtId="0" fontId="43" fillId="10" borderId="28" xfId="0" applyFont="1" applyFill="1" applyBorder="1" applyAlignment="1">
      <alignment horizontal="centerContinuous" vertical="center" wrapText="1"/>
    </xf>
    <xf numFmtId="0" fontId="43" fillId="10" borderId="29" xfId="0" applyFont="1" applyFill="1" applyBorder="1" applyAlignment="1">
      <alignment horizontal="centerContinuous" vertical="center" wrapText="1"/>
    </xf>
    <xf numFmtId="0" fontId="44" fillId="5" borderId="4" xfId="0" applyFont="1" applyFill="1" applyBorder="1" applyAlignment="1">
      <alignment horizontal="centerContinuous" vertical="center" wrapText="1"/>
    </xf>
    <xf numFmtId="0" fontId="44" fillId="5" borderId="5" xfId="0" applyFont="1" applyFill="1" applyBorder="1" applyAlignment="1">
      <alignment horizontal="centerContinuous" vertical="center" wrapText="1"/>
    </xf>
    <xf numFmtId="0" fontId="44" fillId="5" borderId="48" xfId="0" applyFont="1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44" fillId="5" borderId="14" xfId="0" applyFont="1" applyFill="1" applyBorder="1" applyAlignment="1">
      <alignment horizontal="centerContinuous" vertical="center" wrapText="1"/>
    </xf>
    <xf numFmtId="0" fontId="44" fillId="5" borderId="30" xfId="0" applyFont="1" applyFill="1" applyBorder="1" applyAlignment="1">
      <alignment horizontal="centerContinuous" vertical="center" wrapText="1"/>
    </xf>
    <xf numFmtId="0" fontId="44" fillId="5" borderId="14" xfId="0" applyFont="1" applyFill="1" applyBorder="1" applyAlignment="1">
      <alignment vertical="center" wrapText="1"/>
    </xf>
    <xf numFmtId="0" fontId="44" fillId="5" borderId="30" xfId="0" applyFont="1" applyFill="1" applyBorder="1" applyAlignment="1">
      <alignment horizontal="center" vertical="center" wrapText="1"/>
    </xf>
    <xf numFmtId="0" fontId="45" fillId="19" borderId="2" xfId="0" applyFont="1" applyFill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34" xfId="0" applyFont="1" applyBorder="1" applyAlignment="1">
      <alignment horizontal="center" vertical="center" wrapText="1"/>
    </xf>
    <xf numFmtId="0" fontId="45" fillId="19" borderId="2" xfId="0" applyFont="1" applyFill="1" applyBorder="1" applyAlignment="1">
      <alignment horizontal="left" vertical="center" wrapText="1"/>
    </xf>
    <xf numFmtId="165" fontId="45" fillId="19" borderId="2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65" fontId="45" fillId="10" borderId="20" xfId="0" applyNumberFormat="1" applyFont="1" applyFill="1" applyBorder="1" applyAlignment="1">
      <alignment horizontal="center" vertical="center" wrapText="1"/>
    </xf>
    <xf numFmtId="0" fontId="43" fillId="10" borderId="0" xfId="0" applyFont="1" applyFill="1" applyBorder="1" applyAlignment="1">
      <alignment horizontal="centerContinuous" vertical="center" wrapText="1"/>
    </xf>
    <xf numFmtId="0" fontId="43" fillId="10" borderId="15" xfId="0" applyFont="1" applyFill="1" applyBorder="1" applyAlignment="1">
      <alignment horizontal="centerContinuous" vertical="center" wrapText="1"/>
    </xf>
    <xf numFmtId="0" fontId="0" fillId="18" borderId="0" xfId="0" applyFill="1"/>
    <xf numFmtId="3" fontId="0" fillId="18" borderId="0" xfId="0" applyNumberFormat="1" applyFill="1"/>
    <xf numFmtId="165" fontId="2" fillId="18" borderId="20" xfId="0" applyNumberFormat="1" applyFont="1" applyFill="1" applyBorder="1" applyAlignment="1">
      <alignment horizontal="center" vertical="center" wrapText="1"/>
    </xf>
    <xf numFmtId="165" fontId="2" fillId="18" borderId="5" xfId="0" applyNumberFormat="1" applyFont="1" applyFill="1" applyBorder="1" applyAlignment="1">
      <alignment horizontal="center" vertical="center" wrapText="1"/>
    </xf>
    <xf numFmtId="0" fontId="48" fillId="18" borderId="0" xfId="0" applyFont="1" applyFill="1"/>
    <xf numFmtId="0" fontId="2" fillId="18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3" fillId="3" borderId="27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9" fillId="0" borderId="2" xfId="2" applyBorder="1"/>
    <xf numFmtId="164" fontId="14" fillId="9" borderId="20" xfId="0" applyNumberFormat="1" applyFont="1" applyFill="1" applyBorder="1" applyAlignment="1" applyProtection="1">
      <alignment horizontal="center" vertical="center" wrapText="1"/>
      <protection hidden="1"/>
    </xf>
    <xf numFmtId="2" fontId="14" fillId="12" borderId="20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20" xfId="0" applyNumberFormat="1" applyFont="1" applyFill="1" applyBorder="1" applyAlignment="1">
      <alignment horizontal="center" vertical="center"/>
    </xf>
    <xf numFmtId="2" fontId="14" fillId="8" borderId="21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Border="1" applyAlignment="1">
      <alignment horizontal="right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15" xfId="0" applyFont="1" applyFill="1" applyBorder="1" applyAlignment="1">
      <alignment horizontal="center" vertical="center" wrapText="1"/>
    </xf>
    <xf numFmtId="0" fontId="45" fillId="19" borderId="6" xfId="0" applyFont="1" applyFill="1" applyBorder="1" applyAlignment="1">
      <alignment horizontal="center" vertical="center" wrapText="1"/>
    </xf>
    <xf numFmtId="0" fontId="44" fillId="0" borderId="6" xfId="0" applyFont="1" applyBorder="1" applyAlignment="1">
      <alignment horizontal="center" vertical="center" wrapText="1"/>
    </xf>
    <xf numFmtId="0" fontId="13" fillId="3" borderId="31" xfId="0" applyFont="1" applyFill="1" applyBorder="1" applyAlignment="1">
      <alignment horizontal="center" vertical="top" wrapText="1"/>
    </xf>
    <xf numFmtId="2" fontId="17" fillId="0" borderId="52" xfId="0" applyNumberFormat="1" applyFont="1" applyBorder="1" applyAlignment="1">
      <alignment horizontal="center" vertical="center" wrapText="1"/>
    </xf>
    <xf numFmtId="0" fontId="41" fillId="7" borderId="41" xfId="0" applyFont="1" applyFill="1" applyBorder="1" applyAlignment="1">
      <alignment horizontal="center" vertical="center" wrapText="1"/>
    </xf>
    <xf numFmtId="0" fontId="41" fillId="7" borderId="42" xfId="0" applyFont="1" applyFill="1" applyBorder="1" applyAlignment="1">
      <alignment horizontal="left" vertical="center" wrapText="1"/>
    </xf>
    <xf numFmtId="0" fontId="42" fillId="10" borderId="43" xfId="0" applyFont="1" applyFill="1" applyBorder="1" applyAlignment="1">
      <alignment horizontal="centerContinuous" vertical="center" wrapText="1"/>
    </xf>
    <xf numFmtId="0" fontId="43" fillId="10" borderId="44" xfId="0" applyFont="1" applyFill="1" applyBorder="1" applyAlignment="1">
      <alignment horizontal="left" vertical="center" wrapText="1"/>
    </xf>
    <xf numFmtId="0" fontId="42" fillId="10" borderId="45" xfId="0" applyFont="1" applyFill="1" applyBorder="1" applyAlignment="1">
      <alignment horizontal="centerContinuous" vertical="center" wrapText="1"/>
    </xf>
    <xf numFmtId="0" fontId="43" fillId="10" borderId="46" xfId="0" applyFont="1" applyFill="1" applyBorder="1" applyAlignment="1">
      <alignment horizontal="left" vertical="center" wrapText="1"/>
    </xf>
    <xf numFmtId="0" fontId="44" fillId="0" borderId="2" xfId="0" applyFont="1" applyBorder="1" applyAlignment="1">
      <alignment horizontal="center" vertical="center" wrapText="1"/>
    </xf>
    <xf numFmtId="0" fontId="45" fillId="19" borderId="2" xfId="0" applyNumberFormat="1" applyFont="1" applyFill="1" applyBorder="1" applyAlignment="1">
      <alignment horizontal="center" vertical="center" wrapText="1"/>
    </xf>
    <xf numFmtId="0" fontId="46" fillId="18" borderId="6" xfId="0" applyFont="1" applyFill="1" applyBorder="1" applyAlignment="1">
      <alignment horizontal="left" vertical="center" wrapText="1"/>
    </xf>
    <xf numFmtId="165" fontId="2" fillId="18" borderId="2" xfId="0" applyNumberFormat="1" applyFont="1" applyFill="1" applyBorder="1" applyAlignment="1">
      <alignment horizontal="center" vertical="center" wrapText="1"/>
    </xf>
    <xf numFmtId="0" fontId="46" fillId="18" borderId="51" xfId="0" applyFont="1" applyFill="1" applyBorder="1" applyAlignment="1">
      <alignment horizontal="left" vertical="center" wrapText="1"/>
    </xf>
    <xf numFmtId="0" fontId="39" fillId="18" borderId="0" xfId="0" applyFont="1" applyFill="1"/>
    <xf numFmtId="0" fontId="40" fillId="18" borderId="0" xfId="0" applyFont="1" applyFill="1" applyAlignment="1"/>
    <xf numFmtId="0" fontId="0" fillId="18" borderId="0" xfId="0" applyFont="1" applyFill="1"/>
    <xf numFmtId="9" fontId="48" fillId="18" borderId="0" xfId="0" applyNumberFormat="1" applyFont="1" applyFill="1" applyAlignment="1">
      <alignment horizontal="center" vertical="center"/>
    </xf>
    <xf numFmtId="3" fontId="48" fillId="18" borderId="0" xfId="0" applyNumberFormat="1" applyFont="1" applyFill="1"/>
    <xf numFmtId="165" fontId="2" fillId="18" borderId="4" xfId="0" applyNumberFormat="1" applyFont="1" applyFill="1" applyBorder="1" applyAlignment="1">
      <alignment horizontal="center" vertical="center" wrapText="1"/>
    </xf>
    <xf numFmtId="165" fontId="45" fillId="18" borderId="2" xfId="0" applyNumberFormat="1" applyFont="1" applyFill="1" applyBorder="1" applyAlignment="1">
      <alignment horizontal="center" vertical="center" wrapText="1"/>
    </xf>
    <xf numFmtId="165" fontId="45" fillId="18" borderId="5" xfId="0" applyNumberFormat="1" applyFont="1" applyFill="1" applyBorder="1" applyAlignment="1">
      <alignment horizontal="center" vertical="center" wrapText="1"/>
    </xf>
    <xf numFmtId="165" fontId="2" fillId="19" borderId="20" xfId="0" applyNumberFormat="1" applyFont="1" applyFill="1" applyBorder="1" applyAlignment="1">
      <alignment horizontal="center" vertical="center" wrapText="1"/>
    </xf>
    <xf numFmtId="0" fontId="46" fillId="18" borderId="2" xfId="0" applyFont="1" applyFill="1" applyBorder="1" applyAlignment="1">
      <alignment horizontal="left" vertical="center" wrapText="1"/>
    </xf>
    <xf numFmtId="165" fontId="45" fillId="19" borderId="20" xfId="0" applyNumberFormat="1" applyFont="1" applyFill="1" applyBorder="1" applyAlignment="1">
      <alignment horizontal="center" vertical="center" wrapText="1"/>
    </xf>
    <xf numFmtId="0" fontId="42" fillId="19" borderId="43" xfId="0" applyFont="1" applyFill="1" applyBorder="1" applyAlignment="1">
      <alignment horizontal="centerContinuous" vertical="center" wrapText="1"/>
    </xf>
    <xf numFmtId="0" fontId="43" fillId="19" borderId="0" xfId="0" applyFont="1" applyFill="1" applyBorder="1" applyAlignment="1">
      <alignment horizontal="centerContinuous" vertical="center" wrapText="1"/>
    </xf>
    <xf numFmtId="0" fontId="43" fillId="19" borderId="44" xfId="0" applyFont="1" applyFill="1" applyBorder="1" applyAlignment="1">
      <alignment horizontal="left" vertical="center" wrapText="1"/>
    </xf>
    <xf numFmtId="0" fontId="42" fillId="19" borderId="45" xfId="0" applyFont="1" applyFill="1" applyBorder="1" applyAlignment="1">
      <alignment horizontal="centerContinuous" vertical="center" wrapText="1"/>
    </xf>
    <xf numFmtId="0" fontId="43" fillId="19" borderId="15" xfId="0" applyFont="1" applyFill="1" applyBorder="1" applyAlignment="1">
      <alignment horizontal="centerContinuous" vertical="center" wrapText="1"/>
    </xf>
    <xf numFmtId="49" fontId="45" fillId="19" borderId="2" xfId="0" applyNumberFormat="1" applyFont="1" applyFill="1" applyBorder="1" applyAlignment="1">
      <alignment horizontal="center" vertical="center" wrapText="1"/>
    </xf>
    <xf numFmtId="0" fontId="47" fillId="18" borderId="2" xfId="0" applyFont="1" applyFill="1" applyBorder="1" applyAlignment="1">
      <alignment horizontal="left" vertical="center" wrapText="1"/>
    </xf>
    <xf numFmtId="0" fontId="44" fillId="19" borderId="15" xfId="0" applyFont="1" applyFill="1" applyBorder="1" applyAlignment="1">
      <alignment horizontal="center" vertical="center" wrapText="1"/>
    </xf>
    <xf numFmtId="165" fontId="2" fillId="18" borderId="30" xfId="0" applyNumberFormat="1" applyFont="1" applyFill="1" applyBorder="1" applyAlignment="1">
      <alignment horizontal="center" vertical="center" wrapText="1"/>
    </xf>
    <xf numFmtId="0" fontId="45" fillId="19" borderId="15" xfId="0" applyFont="1" applyFill="1" applyBorder="1" applyAlignment="1">
      <alignment horizontal="center" vertical="center" wrapText="1"/>
    </xf>
    <xf numFmtId="0" fontId="50" fillId="18" borderId="2" xfId="0" applyFont="1" applyFill="1" applyBorder="1" applyAlignment="1">
      <alignment horizontal="left" vertical="center" wrapText="1"/>
    </xf>
    <xf numFmtId="0" fontId="51" fillId="18" borderId="0" xfId="0" applyFont="1" applyFill="1"/>
    <xf numFmtId="3" fontId="51" fillId="18" borderId="0" xfId="0" applyNumberFormat="1" applyFont="1" applyFill="1"/>
    <xf numFmtId="165" fontId="45" fillId="18" borderId="30" xfId="0" applyNumberFormat="1" applyFont="1" applyFill="1" applyBorder="1" applyAlignment="1">
      <alignment horizontal="center" vertical="center" wrapText="1"/>
    </xf>
    <xf numFmtId="0" fontId="43" fillId="19" borderId="5" xfId="0" applyFont="1" applyFill="1" applyBorder="1" applyAlignment="1">
      <alignment horizontal="centerContinuous" vertical="center" wrapText="1"/>
    </xf>
    <xf numFmtId="0" fontId="43" fillId="19" borderId="48" xfId="0" applyFont="1" applyFill="1" applyBorder="1" applyAlignment="1">
      <alignment horizontal="left" vertical="center" wrapText="1"/>
    </xf>
    <xf numFmtId="0" fontId="43" fillId="10" borderId="14" xfId="0" applyFont="1" applyFill="1" applyBorder="1" applyAlignment="1">
      <alignment horizontal="centerContinuous" vertical="center" wrapText="1"/>
    </xf>
    <xf numFmtId="0" fontId="43" fillId="10" borderId="30" xfId="0" applyFont="1" applyFill="1" applyBorder="1" applyAlignment="1">
      <alignment horizontal="centerContinuous" vertical="center" wrapText="1"/>
    </xf>
    <xf numFmtId="0" fontId="43" fillId="10" borderId="5" xfId="0" applyFont="1" applyFill="1" applyBorder="1" applyAlignment="1">
      <alignment horizontal="centerContinuous" vertical="center" wrapText="1"/>
    </xf>
    <xf numFmtId="9" fontId="0" fillId="0" borderId="0" xfId="3" applyFont="1"/>
    <xf numFmtId="0" fontId="52" fillId="18" borderId="2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9" fillId="0" borderId="0" xfId="2" applyAlignment="1">
      <alignment horizontal="right"/>
    </xf>
    <xf numFmtId="0" fontId="6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6" fillId="0" borderId="0" xfId="0" applyFont="1" applyBorder="1" applyAlignment="1">
      <alignment horizontal="right" vertical="center" wrapText="1"/>
    </xf>
    <xf numFmtId="0" fontId="27" fillId="9" borderId="17" xfId="0" applyFont="1" applyFill="1" applyBorder="1" applyAlignment="1">
      <alignment horizontal="center" vertical="center" wrapText="1"/>
    </xf>
    <xf numFmtId="0" fontId="27" fillId="9" borderId="36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7" xfId="0" applyBorder="1" applyAlignment="1">
      <alignment horizontal="left" vertical="top" wrapText="1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27" fillId="14" borderId="6" xfId="0" applyFont="1" applyFill="1" applyBorder="1" applyAlignment="1">
      <alignment horizontal="center" vertical="center" wrapText="1"/>
    </xf>
    <xf numFmtId="0" fontId="27" fillId="14" borderId="36" xfId="0" applyFont="1" applyFill="1" applyBorder="1" applyAlignment="1">
      <alignment horizontal="center" vertical="center" wrapText="1"/>
    </xf>
    <xf numFmtId="0" fontId="27" fillId="12" borderId="6" xfId="0" applyFont="1" applyFill="1" applyBorder="1" applyAlignment="1">
      <alignment horizontal="center" vertical="center" wrapText="1"/>
    </xf>
    <xf numFmtId="0" fontId="27" fillId="12" borderId="3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left" vertical="center" wrapText="1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36" fillId="4" borderId="39" xfId="0" applyFont="1" applyFill="1" applyBorder="1" applyAlignment="1">
      <alignment horizontal="center" vertical="center" wrapText="1"/>
    </xf>
    <xf numFmtId="0" fontId="36" fillId="4" borderId="23" xfId="0" applyFont="1" applyFill="1" applyBorder="1" applyAlignment="1">
      <alignment horizontal="center" vertical="center" wrapText="1"/>
    </xf>
    <xf numFmtId="0" fontId="36" fillId="4" borderId="40" xfId="0" applyFont="1" applyFill="1" applyBorder="1" applyAlignment="1">
      <alignment horizontal="center" vertical="center" wrapText="1"/>
    </xf>
    <xf numFmtId="0" fontId="33" fillId="17" borderId="32" xfId="0" applyFont="1" applyFill="1" applyBorder="1" applyAlignment="1">
      <alignment horizontal="left" vertical="center" wrapText="1"/>
    </xf>
    <xf numFmtId="0" fontId="33" fillId="17" borderId="11" xfId="0" applyFont="1" applyFill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6" fillId="16" borderId="14" xfId="0" applyFont="1" applyFill="1" applyBorder="1" applyAlignment="1">
      <alignment horizontal="center" vertical="center"/>
    </xf>
    <xf numFmtId="0" fontId="16" fillId="16" borderId="5" xfId="0" applyFont="1" applyFill="1" applyBorder="1" applyAlignment="1">
      <alignment horizontal="center" vertical="center"/>
    </xf>
    <xf numFmtId="0" fontId="16" fillId="16" borderId="30" xfId="0" applyFont="1" applyFill="1" applyBorder="1" applyAlignment="1">
      <alignment horizontal="center" vertical="center"/>
    </xf>
    <xf numFmtId="0" fontId="16" fillId="15" borderId="14" xfId="0" applyFont="1" applyFill="1" applyBorder="1" applyAlignment="1" applyProtection="1">
      <alignment horizontal="center" vertical="center" wrapText="1"/>
      <protection hidden="1"/>
    </xf>
    <xf numFmtId="0" fontId="16" fillId="15" borderId="5" xfId="0" applyFont="1" applyFill="1" applyBorder="1" applyAlignment="1" applyProtection="1">
      <alignment horizontal="center" vertical="center" wrapText="1"/>
      <protection hidden="1"/>
    </xf>
    <xf numFmtId="0" fontId="16" fillId="15" borderId="30" xfId="0" applyFont="1" applyFill="1" applyBorder="1" applyAlignment="1" applyProtection="1">
      <alignment horizontal="center" vertical="center" wrapText="1"/>
      <protection hidden="1"/>
    </xf>
    <xf numFmtId="0" fontId="23" fillId="0" borderId="7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11" xfId="0" applyFont="1" applyBorder="1" applyAlignment="1">
      <alignment horizontal="left" vertical="top" wrapText="1"/>
    </xf>
    <xf numFmtId="0" fontId="20" fillId="0" borderId="1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20" fillId="0" borderId="23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0" fillId="0" borderId="22" xfId="0" applyBorder="1" applyAlignment="1">
      <alignment horizontal="center"/>
    </xf>
    <xf numFmtId="0" fontId="31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4" xfId="0" applyFont="1" applyBorder="1" applyAlignment="1">
      <alignment horizontal="left" vertical="center" wrapText="1"/>
    </xf>
    <xf numFmtId="0" fontId="16" fillId="15" borderId="28" xfId="0" applyFont="1" applyFill="1" applyBorder="1" applyAlignment="1" applyProtection="1">
      <alignment horizontal="center" vertical="center"/>
      <protection hidden="1"/>
    </xf>
    <xf numFmtId="0" fontId="16" fillId="15" borderId="15" xfId="0" applyFont="1" applyFill="1" applyBorder="1" applyAlignment="1" applyProtection="1">
      <alignment horizontal="center" vertical="center"/>
      <protection hidden="1"/>
    </xf>
    <xf numFmtId="0" fontId="16" fillId="15" borderId="29" xfId="0" applyFont="1" applyFill="1" applyBorder="1" applyAlignment="1" applyProtection="1">
      <alignment horizontal="center" vertical="center"/>
      <protection hidden="1"/>
    </xf>
    <xf numFmtId="0" fontId="45" fillId="19" borderId="6" xfId="0" applyFont="1" applyFill="1" applyBorder="1" applyAlignment="1">
      <alignment horizontal="center" vertical="center" wrapText="1"/>
    </xf>
    <xf numFmtId="0" fontId="45" fillId="19" borderId="51" xfId="0" applyFont="1" applyFill="1" applyBorder="1" applyAlignment="1">
      <alignment horizontal="center" vertical="center" wrapText="1"/>
    </xf>
    <xf numFmtId="0" fontId="46" fillId="0" borderId="6" xfId="0" applyFont="1" applyFill="1" applyBorder="1" applyAlignment="1">
      <alignment horizontal="left" vertical="center" wrapText="1"/>
    </xf>
    <xf numFmtId="0" fontId="46" fillId="0" borderId="5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right" vertical="center" wrapText="1"/>
    </xf>
    <xf numFmtId="0" fontId="44" fillId="0" borderId="49" xfId="0" applyFont="1" applyBorder="1" applyAlignment="1">
      <alignment horizontal="center" vertical="center" wrapText="1"/>
    </xf>
    <xf numFmtId="0" fontId="44" fillId="0" borderId="50" xfId="0" applyFont="1" applyBorder="1" applyAlignment="1">
      <alignment horizontal="center" vertical="center" wrapText="1"/>
    </xf>
    <xf numFmtId="0" fontId="45" fillId="19" borderId="38" xfId="0" applyFont="1" applyFill="1" applyBorder="1" applyAlignment="1">
      <alignment horizontal="center" vertical="center" wrapText="1"/>
    </xf>
    <xf numFmtId="0" fontId="46" fillId="0" borderId="6" xfId="0" applyFont="1" applyBorder="1" applyAlignment="1">
      <alignment horizontal="left" vertical="center" wrapText="1"/>
    </xf>
    <xf numFmtId="0" fontId="46" fillId="0" borderId="38" xfId="0" applyFont="1" applyBorder="1" applyAlignment="1">
      <alignment horizontal="left" vertical="center" wrapText="1"/>
    </xf>
    <xf numFmtId="0" fontId="44" fillId="0" borderId="6" xfId="0" applyFont="1" applyBorder="1" applyAlignment="1">
      <alignment horizontal="center" vertical="center" wrapText="1"/>
    </xf>
    <xf numFmtId="0" fontId="44" fillId="0" borderId="38" xfId="0" applyFont="1" applyBorder="1" applyAlignment="1">
      <alignment horizontal="center" vertical="center" wrapText="1"/>
    </xf>
    <xf numFmtId="0" fontId="44" fillId="0" borderId="51" xfId="0" applyFont="1" applyBorder="1" applyAlignment="1">
      <alignment horizontal="left" vertical="center" wrapText="1"/>
    </xf>
    <xf numFmtId="0" fontId="45" fillId="19" borderId="2" xfId="0" applyFont="1" applyFill="1" applyBorder="1" applyAlignment="1">
      <alignment horizontal="center" vertical="center" wrapText="1"/>
    </xf>
    <xf numFmtId="0" fontId="46" fillId="0" borderId="38" xfId="0" applyFont="1" applyFill="1" applyBorder="1" applyAlignment="1">
      <alignment horizontal="left" vertical="center" wrapText="1"/>
    </xf>
    <xf numFmtId="165" fontId="45" fillId="18" borderId="6" xfId="0" applyNumberFormat="1" applyFont="1" applyFill="1" applyBorder="1" applyAlignment="1">
      <alignment horizontal="center" vertical="center" wrapText="1"/>
    </xf>
    <xf numFmtId="165" fontId="45" fillId="18" borderId="51" xfId="0" applyNumberFormat="1" applyFont="1" applyFill="1" applyBorder="1" applyAlignment="1">
      <alignment horizontal="center" vertical="center" wrapText="1"/>
    </xf>
    <xf numFmtId="165" fontId="45" fillId="18" borderId="38" xfId="0" applyNumberFormat="1" applyFont="1" applyFill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_Sheet1" xfId="1"/>
    <cellStyle name="Процентный" xfId="3" builtinId="5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Arial"/>
        <scheme val="none"/>
      </font>
      <alignment horizontal="right" vertical="center" textRotation="0" wrapText="1" indent="0" justifyLastLine="0" shrinkToFit="0" readingOrder="0"/>
    </dxf>
  </dxfs>
  <tableStyles count="0" defaultTableStyle="TableStyleMedium9" defaultPivotStyle="PivotStyleLight16"/>
  <colors>
    <mruColors>
      <color rgb="FFD60000"/>
      <color rgb="FFADD7DD"/>
      <color rgb="FFFF505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6" dropStyle="combo" dx="22" fmlaLink="#REF!" fmlaRange="$L$2:$L$11" sel="0" val="0"/>
</file>

<file path=xl/ctrlProps/ctrlProp2.xml><?xml version="1.0" encoding="utf-8"?>
<formControlPr xmlns="http://schemas.microsoft.com/office/spreadsheetml/2009/9/main" objectType="Drop" dropLines="6" dropStyle="combo" dx="22" fmlaLink="#REF!" fmlaRange="$L$2:$L$11" sel="0" val="0"/>
</file>

<file path=xl/ctrlProps/ctrlProp3.xml><?xml version="1.0" encoding="utf-8"?>
<formControlPr xmlns="http://schemas.microsoft.com/office/spreadsheetml/2009/9/main" objectType="Drop" dropStyle="combo" dx="22" fmlaLink="#REF!" fmlaRange="$L$2:$L$8" sel="0" val="0"/>
</file>

<file path=xl/ctrlProps/ctrlProp4.xml><?xml version="1.0" encoding="utf-8"?>
<formControlPr xmlns="http://schemas.microsoft.com/office/spreadsheetml/2009/9/main" objectType="Drop" dropLines="6" dropStyle="combo" dx="22" fmlaLink="#REF!" fmlaRange="$L$2:$L$11" sel="0" val="0"/>
</file>

<file path=xl/ctrlProps/ctrlProp5.xml><?xml version="1.0" encoding="utf-8"?>
<formControlPr xmlns="http://schemas.microsoft.com/office/spreadsheetml/2009/9/main" objectType="Drop" dropLines="6" dropStyle="combo" dx="22" fmlaLink="#REF!" fmlaRange="$L$2:$L$11" sel="0" val="0"/>
</file>

<file path=xl/ctrlProps/ctrlProp6.xml><?xml version="1.0" encoding="utf-8"?>
<formControlPr xmlns="http://schemas.microsoft.com/office/spreadsheetml/2009/9/main" objectType="Drop" dropStyle="combo" dx="22" fmlaLink="#REF!" fmlaRange="$L$2:$L$8" sel="0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vh-membrany.ru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vh-membrany.ru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pvh-membrany.ru" TargetMode="External"/><Relationship Id="rId6" Type="http://schemas.openxmlformats.org/officeDocument/2006/relationships/image" Target="../media/image5.jpe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9.png"/><Relationship Id="rId5" Type="http://schemas.openxmlformats.org/officeDocument/2006/relationships/image" Target="../media/image1.png"/><Relationship Id="rId4" Type="http://schemas.openxmlformats.org/officeDocument/2006/relationships/hyperlink" Target="http://www.pvh-membrany.ru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jpeg"/><Relationship Id="rId2" Type="http://schemas.openxmlformats.org/officeDocument/2006/relationships/image" Target="../media/image11.jpeg"/><Relationship Id="rId1" Type="http://schemas.openxmlformats.org/officeDocument/2006/relationships/image" Target="../media/image10.jpeg"/><Relationship Id="rId5" Type="http://schemas.openxmlformats.org/officeDocument/2006/relationships/image" Target="../media/image1.png"/><Relationship Id="rId4" Type="http://schemas.openxmlformats.org/officeDocument/2006/relationships/hyperlink" Target="http://www.pvh-membrany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83819</xdr:colOff>
      <xdr:row>0</xdr:row>
      <xdr:rowOff>68580</xdr:rowOff>
    </xdr:from>
    <xdr:to>
      <xdr:col>0</xdr:col>
      <xdr:colOff>3057524</xdr:colOff>
      <xdr:row>0</xdr:row>
      <xdr:rowOff>640080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" y="68580"/>
          <a:ext cx="2973705" cy="571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2714625</xdr:colOff>
      <xdr:row>1</xdr:row>
      <xdr:rowOff>438285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14625" cy="63831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3697940</xdr:colOff>
      <xdr:row>1</xdr:row>
      <xdr:rowOff>478999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97940" cy="680705"/>
        </a:xfrm>
        <a:prstGeom prst="rect">
          <a:avLst/>
        </a:prstGeom>
      </xdr:spPr>
    </xdr:pic>
    <xdr:clientData/>
  </xdr:twoCellAnchor>
  <xdr:twoCellAnchor editAs="oneCell">
    <xdr:from>
      <xdr:col>4</xdr:col>
      <xdr:colOff>1733549</xdr:colOff>
      <xdr:row>6</xdr:row>
      <xdr:rowOff>177424</xdr:rowOff>
    </xdr:from>
    <xdr:to>
      <xdr:col>8</xdr:col>
      <xdr:colOff>123824</xdr:colOff>
      <xdr:row>6</xdr:row>
      <xdr:rowOff>1419225</xdr:rowOff>
    </xdr:to>
    <xdr:pic>
      <xdr:nvPicPr>
        <xdr:cNvPr id="3" name="Рисунок 2" descr="http://plastfoil.ru/images/cms/thumbs/0800e5acb9b0df06a1a8ce5fc1866bc0473c2c36/img01_562_auto_png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5424" y="2987299"/>
          <a:ext cx="1952625" cy="12418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7</xdr:row>
      <xdr:rowOff>17171</xdr:rowOff>
    </xdr:from>
    <xdr:to>
      <xdr:col>8</xdr:col>
      <xdr:colOff>47625</xdr:colOff>
      <xdr:row>8</xdr:row>
      <xdr:rowOff>523876</xdr:rowOff>
    </xdr:to>
    <xdr:pic>
      <xdr:nvPicPr>
        <xdr:cNvPr id="4" name="Рисунок 3" descr="http://plastfoil.ru/images/cms/thumbs/0800e5acb9b0df06a1a8ce5fc1866bc0473c2c36/roll_1_PNG_562_auto_png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96625" y="4293896"/>
          <a:ext cx="1876425" cy="12591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1781174</xdr:colOff>
      <xdr:row>9</xdr:row>
      <xdr:rowOff>80420</xdr:rowOff>
    </xdr:from>
    <xdr:to>
      <xdr:col>8</xdr:col>
      <xdr:colOff>66675</xdr:colOff>
      <xdr:row>9</xdr:row>
      <xdr:rowOff>1285876</xdr:rowOff>
    </xdr:to>
    <xdr:pic>
      <xdr:nvPicPr>
        <xdr:cNvPr id="5" name="Рисунок 4" descr="http://plastfoil.ru/images/cms/thumbs/0800e5acb9b0df06a1a8ce5fc1866bc0473c2c36/img01_562_auto_png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49" y="5709695"/>
          <a:ext cx="1895476" cy="1205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1847850</xdr:colOff>
      <xdr:row>11</xdr:row>
      <xdr:rowOff>92910</xdr:rowOff>
    </xdr:from>
    <xdr:to>
      <xdr:col>8</xdr:col>
      <xdr:colOff>40822</xdr:colOff>
      <xdr:row>12</xdr:row>
      <xdr:rowOff>762559</xdr:rowOff>
    </xdr:to>
    <xdr:pic>
      <xdr:nvPicPr>
        <xdr:cNvPr id="6" name="Рисунок 5" descr="http://plastfoil.ru/images/cms/thumbs/0800e5acb9b0df06a1a8ce5fc1866bc0473c2c36/plast_u_562_auto_png.png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77575" y="8189160"/>
          <a:ext cx="1866900" cy="12691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272143</xdr:colOff>
      <xdr:row>4</xdr:row>
      <xdr:rowOff>40079</xdr:rowOff>
    </xdr:from>
    <xdr:to>
      <xdr:col>13</xdr:col>
      <xdr:colOff>378279</xdr:colOff>
      <xdr:row>4</xdr:row>
      <xdr:rowOff>1234168</xdr:rowOff>
    </xdr:to>
    <xdr:pic>
      <xdr:nvPicPr>
        <xdr:cNvPr id="7" name="Рисунок 6" descr="http://www.1sistema.ru/files/uploads/image/plastfoil.jpg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58357" y="1972293"/>
          <a:ext cx="3167743" cy="11940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190499</xdr:colOff>
      <xdr:row>10</xdr:row>
      <xdr:rowOff>149678</xdr:rowOff>
    </xdr:from>
    <xdr:to>
      <xdr:col>7</xdr:col>
      <xdr:colOff>345003</xdr:colOff>
      <xdr:row>10</xdr:row>
      <xdr:rowOff>1068162</xdr:rowOff>
    </xdr:to>
    <xdr:pic>
      <xdr:nvPicPr>
        <xdr:cNvPr id="8" name="Рисунок 7" descr="http://plastfoil.ru/images/cms/thumbs/0800e5acb9b0df06a1a8ce5fc1866bc0473c2c36/roll_1_PNG_562_auto_png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89178" y="8409214"/>
          <a:ext cx="1379147" cy="91848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69046</xdr:colOff>
      <xdr:row>13</xdr:row>
      <xdr:rowOff>328972</xdr:rowOff>
    </xdr:from>
    <xdr:to>
      <xdr:col>7</xdr:col>
      <xdr:colOff>434651</xdr:colOff>
      <xdr:row>14</xdr:row>
      <xdr:rowOff>515472</xdr:rowOff>
    </xdr:to>
    <xdr:pic>
      <xdr:nvPicPr>
        <xdr:cNvPr id="9" name="Рисунок 8" descr="http://plastfoil.ru/images/cms/thumbs/0800e5acb9b0df06a1a8ce5fc1866bc0473c2c36/roll_1_PNG_562_auto_png.png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01487" y="11422796"/>
          <a:ext cx="1575840" cy="106055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1789338</xdr:colOff>
      <xdr:row>7</xdr:row>
      <xdr:rowOff>68036</xdr:rowOff>
    </xdr:from>
    <xdr:to>
      <xdr:col>9</xdr:col>
      <xdr:colOff>340168</xdr:colOff>
      <xdr:row>8</xdr:row>
      <xdr:rowOff>825954</xdr:rowOff>
    </xdr:to>
    <xdr:pic>
      <xdr:nvPicPr>
        <xdr:cNvPr id="3" name="Рисунок 2" descr="https://www.icopal-russia.ru/upload/images/catalog/polimernye-krovelnye-sistemy/monarplan_fm_struct-1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5909" y="4204607"/>
          <a:ext cx="2837080" cy="19961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38100</xdr:colOff>
      <xdr:row>9</xdr:row>
      <xdr:rowOff>38099</xdr:rowOff>
    </xdr:from>
    <xdr:to>
      <xdr:col>8</xdr:col>
      <xdr:colOff>309563</xdr:colOff>
      <xdr:row>9</xdr:row>
      <xdr:rowOff>1438274</xdr:rowOff>
    </xdr:to>
    <xdr:pic>
      <xdr:nvPicPr>
        <xdr:cNvPr id="4" name="Рисунок 3" descr="https://www.icopal-russia.ru/upload/shop_1/2/4/4/item_244/small_shop_items_catalog_image244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10750" y="9305924"/>
          <a:ext cx="2100263" cy="1400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1359</xdr:colOff>
      <xdr:row>9</xdr:row>
      <xdr:rowOff>0</xdr:rowOff>
    </xdr:from>
    <xdr:to>
      <xdr:col>9</xdr:col>
      <xdr:colOff>204108</xdr:colOff>
      <xdr:row>11</xdr:row>
      <xdr:rowOff>112378</xdr:rowOff>
    </xdr:to>
    <xdr:pic>
      <xdr:nvPicPr>
        <xdr:cNvPr id="5" name="Рисунок 4" descr="https://www.icopal-russia.ru/upload/images/catalog/polimernye-krovelnye-sistemy/monarplan_g_struct-2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4895" y="6725082"/>
          <a:ext cx="2652034" cy="19221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83819</xdr:colOff>
      <xdr:row>0</xdr:row>
      <xdr:rowOff>68580</xdr:rowOff>
    </xdr:from>
    <xdr:to>
      <xdr:col>0</xdr:col>
      <xdr:colOff>3057524</xdr:colOff>
      <xdr:row>1</xdr:row>
      <xdr:rowOff>459105</xdr:rowOff>
    </xdr:to>
    <xdr:pic>
      <xdr:nvPicPr>
        <xdr:cNvPr id="6" name="Рисунок 5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19" y="68580"/>
          <a:ext cx="2973705" cy="581025"/>
        </a:xfrm>
        <a:prstGeom prst="rect">
          <a:avLst/>
        </a:prstGeom>
      </xdr:spPr>
    </xdr:pic>
    <xdr:clientData/>
  </xdr:twoCellAnchor>
  <xdr:twoCellAnchor editAs="oneCell">
    <xdr:from>
      <xdr:col>3</xdr:col>
      <xdr:colOff>1091293</xdr:colOff>
      <xdr:row>4</xdr:row>
      <xdr:rowOff>74806</xdr:rowOff>
    </xdr:from>
    <xdr:to>
      <xdr:col>4</xdr:col>
      <xdr:colOff>1300843</xdr:colOff>
      <xdr:row>4</xdr:row>
      <xdr:rowOff>1100818</xdr:rowOff>
    </xdr:to>
    <xdr:pic>
      <xdr:nvPicPr>
        <xdr:cNvPr id="7" name="Рисунок 6" descr="Картинки по запросу brjgfk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2007020"/>
          <a:ext cx="2808514" cy="102601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628650</xdr:colOff>
      <xdr:row>0</xdr:row>
      <xdr:rowOff>28575</xdr:rowOff>
    </xdr:from>
    <xdr:to>
      <xdr:col>7</xdr:col>
      <xdr:colOff>628650</xdr:colOff>
      <xdr:row>1</xdr:row>
      <xdr:rowOff>83820</xdr:rowOff>
    </xdr:to>
    <xdr:pic>
      <xdr:nvPicPr>
        <xdr:cNvPr id="3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1690" y="28575"/>
          <a:ext cx="0" cy="611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2914650</xdr:colOff>
      <xdr:row>1</xdr:row>
      <xdr:rowOff>161925</xdr:rowOff>
    </xdr:from>
    <xdr:to>
      <xdr:col>7</xdr:col>
      <xdr:colOff>2914650</xdr:colOff>
      <xdr:row>1</xdr:row>
      <xdr:rowOff>361950</xdr:rowOff>
    </xdr:to>
    <xdr:pic>
      <xdr:nvPicPr>
        <xdr:cNvPr id="4" name="Рисунок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7690" y="45148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2476500</xdr:colOff>
      <xdr:row>1</xdr:row>
      <xdr:rowOff>247650</xdr:rowOff>
    </xdr:from>
    <xdr:to>
      <xdr:col>7</xdr:col>
      <xdr:colOff>2476500</xdr:colOff>
      <xdr:row>2</xdr:row>
      <xdr:rowOff>26670</xdr:rowOff>
    </xdr:to>
    <xdr:pic>
      <xdr:nvPicPr>
        <xdr:cNvPr id="8" name="Рисунок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537210"/>
          <a:ext cx="8001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0</xdr:rowOff>
        </xdr:from>
        <xdr:to>
          <xdr:col>0</xdr:col>
          <xdr:colOff>609600</xdr:colOff>
          <xdr:row>5</xdr:row>
          <xdr:rowOff>99060</xdr:rowOff>
        </xdr:to>
        <xdr:sp macro="" textlink="">
          <xdr:nvSpPr>
            <xdr:cNvPr id="6145" name="Drop Down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628650</xdr:colOff>
      <xdr:row>0</xdr:row>
      <xdr:rowOff>28575</xdr:rowOff>
    </xdr:from>
    <xdr:to>
      <xdr:col>7</xdr:col>
      <xdr:colOff>628650</xdr:colOff>
      <xdr:row>1</xdr:row>
      <xdr:rowOff>83820</xdr:rowOff>
    </xdr:to>
    <xdr:pic>
      <xdr:nvPicPr>
        <xdr:cNvPr id="10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1690" y="28575"/>
          <a:ext cx="0" cy="611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2914650</xdr:colOff>
      <xdr:row>1</xdr:row>
      <xdr:rowOff>161925</xdr:rowOff>
    </xdr:from>
    <xdr:to>
      <xdr:col>7</xdr:col>
      <xdr:colOff>2914650</xdr:colOff>
      <xdr:row>1</xdr:row>
      <xdr:rowOff>361950</xdr:rowOff>
    </xdr:to>
    <xdr:pic>
      <xdr:nvPicPr>
        <xdr:cNvPr id="11" name="Рисунок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7690" y="45148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0</xdr:rowOff>
        </xdr:from>
        <xdr:to>
          <xdr:col>0</xdr:col>
          <xdr:colOff>609600</xdr:colOff>
          <xdr:row>5</xdr:row>
          <xdr:rowOff>99060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628650</xdr:colOff>
      <xdr:row>0</xdr:row>
      <xdr:rowOff>28575</xdr:rowOff>
    </xdr:from>
    <xdr:to>
      <xdr:col>7</xdr:col>
      <xdr:colOff>628650</xdr:colOff>
      <xdr:row>1</xdr:row>
      <xdr:rowOff>83820</xdr:rowOff>
    </xdr:to>
    <xdr:pic>
      <xdr:nvPicPr>
        <xdr:cNvPr id="13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1690" y="28575"/>
          <a:ext cx="0" cy="611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2914650</xdr:colOff>
      <xdr:row>1</xdr:row>
      <xdr:rowOff>161925</xdr:rowOff>
    </xdr:from>
    <xdr:to>
      <xdr:col>7</xdr:col>
      <xdr:colOff>2914650</xdr:colOff>
      <xdr:row>1</xdr:row>
      <xdr:rowOff>361950</xdr:rowOff>
    </xdr:to>
    <xdr:pic>
      <xdr:nvPicPr>
        <xdr:cNvPr id="14" name="Рисунок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7690" y="45148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0</xdr:rowOff>
        </xdr:from>
        <xdr:to>
          <xdr:col>0</xdr:col>
          <xdr:colOff>609600</xdr:colOff>
          <xdr:row>5</xdr:row>
          <xdr:rowOff>99060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628650</xdr:colOff>
      <xdr:row>0</xdr:row>
      <xdr:rowOff>28575</xdr:rowOff>
    </xdr:from>
    <xdr:to>
      <xdr:col>7</xdr:col>
      <xdr:colOff>628650</xdr:colOff>
      <xdr:row>1</xdr:row>
      <xdr:rowOff>83820</xdr:rowOff>
    </xdr:to>
    <xdr:pic>
      <xdr:nvPicPr>
        <xdr:cNvPr id="17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1690" y="28575"/>
          <a:ext cx="0" cy="611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2914650</xdr:colOff>
      <xdr:row>1</xdr:row>
      <xdr:rowOff>161925</xdr:rowOff>
    </xdr:from>
    <xdr:to>
      <xdr:col>7</xdr:col>
      <xdr:colOff>2914650</xdr:colOff>
      <xdr:row>1</xdr:row>
      <xdr:rowOff>361950</xdr:rowOff>
    </xdr:to>
    <xdr:pic>
      <xdr:nvPicPr>
        <xdr:cNvPr id="18" name="Рисунок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7690" y="45148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2476500</xdr:colOff>
      <xdr:row>1</xdr:row>
      <xdr:rowOff>247650</xdr:rowOff>
    </xdr:from>
    <xdr:to>
      <xdr:col>7</xdr:col>
      <xdr:colOff>2476500</xdr:colOff>
      <xdr:row>2</xdr:row>
      <xdr:rowOff>26670</xdr:rowOff>
    </xdr:to>
    <xdr:pic>
      <xdr:nvPicPr>
        <xdr:cNvPr id="22" name="Рисунок 8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9540" y="537210"/>
          <a:ext cx="800100" cy="8305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0</xdr:rowOff>
        </xdr:from>
        <xdr:to>
          <xdr:col>0</xdr:col>
          <xdr:colOff>609600</xdr:colOff>
          <xdr:row>5</xdr:row>
          <xdr:rowOff>99060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628650</xdr:colOff>
      <xdr:row>0</xdr:row>
      <xdr:rowOff>28575</xdr:rowOff>
    </xdr:from>
    <xdr:to>
      <xdr:col>7</xdr:col>
      <xdr:colOff>628650</xdr:colOff>
      <xdr:row>1</xdr:row>
      <xdr:rowOff>83820</xdr:rowOff>
    </xdr:to>
    <xdr:pic>
      <xdr:nvPicPr>
        <xdr:cNvPr id="24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1690" y="28575"/>
          <a:ext cx="0" cy="611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2914650</xdr:colOff>
      <xdr:row>1</xdr:row>
      <xdr:rowOff>161925</xdr:rowOff>
    </xdr:from>
    <xdr:to>
      <xdr:col>7</xdr:col>
      <xdr:colOff>2914650</xdr:colOff>
      <xdr:row>1</xdr:row>
      <xdr:rowOff>361950</xdr:rowOff>
    </xdr:to>
    <xdr:pic>
      <xdr:nvPicPr>
        <xdr:cNvPr id="25" name="Рисунок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7690" y="45148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0</xdr:rowOff>
        </xdr:from>
        <xdr:to>
          <xdr:col>0</xdr:col>
          <xdr:colOff>609600</xdr:colOff>
          <xdr:row>5</xdr:row>
          <xdr:rowOff>99060</xdr:rowOff>
        </xdr:to>
        <xdr:sp macro="" textlink="">
          <xdr:nvSpPr>
            <xdr:cNvPr id="6149" name="Drop Down 5" hidden="1">
              <a:extLst>
                <a:ext uri="{63B3BB69-23CF-44E3-9099-C40C66FF867C}">
                  <a14:compatExt spid="_x0000_s6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7</xdr:col>
      <xdr:colOff>628650</xdr:colOff>
      <xdr:row>0</xdr:row>
      <xdr:rowOff>28575</xdr:rowOff>
    </xdr:from>
    <xdr:to>
      <xdr:col>7</xdr:col>
      <xdr:colOff>628650</xdr:colOff>
      <xdr:row>1</xdr:row>
      <xdr:rowOff>83820</xdr:rowOff>
    </xdr:to>
    <xdr:pic>
      <xdr:nvPicPr>
        <xdr:cNvPr id="27" name="Рисунок 5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1690" y="28575"/>
          <a:ext cx="0" cy="611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2914650</xdr:colOff>
      <xdr:row>1</xdr:row>
      <xdr:rowOff>161925</xdr:rowOff>
    </xdr:from>
    <xdr:to>
      <xdr:col>7</xdr:col>
      <xdr:colOff>2914650</xdr:colOff>
      <xdr:row>1</xdr:row>
      <xdr:rowOff>361950</xdr:rowOff>
    </xdr:to>
    <xdr:pic>
      <xdr:nvPicPr>
        <xdr:cNvPr id="28" name="Рисунок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97690" y="451485"/>
          <a:ext cx="0" cy="321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4</xdr:row>
          <xdr:rowOff>0</xdr:rowOff>
        </xdr:from>
        <xdr:to>
          <xdr:col>0</xdr:col>
          <xdr:colOff>609600</xdr:colOff>
          <xdr:row>5</xdr:row>
          <xdr:rowOff>99060</xdr:rowOff>
        </xdr:to>
        <xdr:sp macro="" textlink="">
          <xdr:nvSpPr>
            <xdr:cNvPr id="6150" name="Drop Dow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2</xdr:col>
      <xdr:colOff>800659</xdr:colOff>
      <xdr:row>0</xdr:row>
      <xdr:rowOff>169207</xdr:rowOff>
    </xdr:from>
    <xdr:to>
      <xdr:col>3</xdr:col>
      <xdr:colOff>876300</xdr:colOff>
      <xdr:row>2</xdr:row>
      <xdr:rowOff>271630</xdr:rowOff>
    </xdr:to>
    <xdr:pic>
      <xdr:nvPicPr>
        <xdr:cNvPr id="30" name="Рисунок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84979" y="169207"/>
          <a:ext cx="1371041" cy="1253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422460</xdr:colOff>
      <xdr:row>1</xdr:row>
      <xdr:rowOff>212299</xdr:rowOff>
    </xdr:to>
    <xdr:pic>
      <xdr:nvPicPr>
        <xdr:cNvPr id="31" name="Рисунок 30">
          <a:hlinkClick xmlns:r="http://schemas.openxmlformats.org/officeDocument/2006/relationships" r:id="rId4"/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798120" cy="6771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4;&#1073;&#1097;&#1080;&#1081;%20&#1087;&#1088;&#1072;&#1081;&#1089;%20&#1055;&#1042;&#1061;%20&#1086;&#1090;%2001.01.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РОВЛИ ВСЕ СКЛАДЫ"/>
      <sheetName val="Общий прайс ПВХ от 01.01.2019"/>
    </sheetNames>
    <definedNames>
      <definedName name="Раскрсписок75_Изменение"/>
    </definedNames>
    <sheetDataSet>
      <sheetData sheetId="0"/>
      <sheetData sheetId="1" refreshError="1"/>
    </sheetDataSet>
  </externalBook>
</externalLink>
</file>

<file path=xl/tables/table1.xml><?xml version="1.0" encoding="utf-8"?>
<table xmlns="http://schemas.openxmlformats.org/spreadsheetml/2006/main" id="2" name="Таблица2" displayName="Таблица2" ref="A1:C14" totalsRowShown="0" headerRowDxfId="0">
  <autoFilter ref="A1:C14"/>
  <tableColumns count="3">
    <tableColumn id="1" name="Столбец1"/>
    <tableColumn id="2" name="г. Москва, ул. Новоостаповская, д.5, стр. 1_x000a_тел.: +7(499) 505 50 28_x000a_моб.: +7(903) 237 67 20_x000a_e-mail: zakaz@fabrikakrovli.ru_x000a_www.pvh-membrany.ru"/>
    <tableColumn id="3" name="Столбец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vh-membrany.r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pvh-membrany.ru/" TargetMode="External"/><Relationship Id="rId4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vh-membrany.ru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vh-membrany.ru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5.xml"/><Relationship Id="rId1" Type="http://schemas.openxmlformats.org/officeDocument/2006/relationships/hyperlink" Target="http://www.pvh-membrany.ru/" TargetMode="Externa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tabSelected="1" zoomScaleNormal="100" workbookViewId="0">
      <selection activeCell="B14" sqref="B14"/>
    </sheetView>
  </sheetViews>
  <sheetFormatPr defaultColWidth="8.88671875" defaultRowHeight="13.8"/>
  <cols>
    <col min="1" max="1" width="49.33203125" style="1" customWidth="1"/>
    <col min="2" max="2" width="30.5546875" style="1" customWidth="1"/>
    <col min="3" max="3" width="34.33203125" style="1" customWidth="1"/>
    <col min="4" max="4" width="17.44140625" style="1" hidden="1" customWidth="1"/>
    <col min="5" max="5" width="22.109375" style="8" customWidth="1"/>
    <col min="6" max="16384" width="8.88671875" style="1"/>
  </cols>
  <sheetData>
    <row r="1" spans="1:9" ht="52.95" customHeight="1">
      <c r="A1" s="9"/>
      <c r="B1" s="164" t="s">
        <v>130</v>
      </c>
      <c r="C1" s="164"/>
      <c r="D1" s="164"/>
      <c r="E1" s="164"/>
    </row>
    <row r="2" spans="1:9" ht="30.75" customHeight="1">
      <c r="A2" s="2" t="s">
        <v>17</v>
      </c>
      <c r="B2" s="164"/>
      <c r="C2" s="164"/>
      <c r="D2" s="164"/>
      <c r="E2" s="164"/>
      <c r="F2" s="159"/>
      <c r="G2" s="159"/>
      <c r="H2" s="159"/>
      <c r="I2" s="159"/>
    </row>
    <row r="3" spans="1:9" ht="16.5" customHeight="1">
      <c r="A3" s="20" t="s">
        <v>29</v>
      </c>
      <c r="B3" s="164"/>
      <c r="C3" s="164"/>
      <c r="D3" s="164"/>
      <c r="E3" s="164"/>
    </row>
    <row r="4" spans="1:9" ht="43.5" customHeight="1">
      <c r="A4" s="3"/>
      <c r="B4" s="164"/>
      <c r="C4" s="164"/>
      <c r="D4" s="164"/>
      <c r="E4" s="164"/>
      <c r="F4" s="160"/>
      <c r="G4" s="161"/>
      <c r="H4" s="161"/>
      <c r="I4" s="161"/>
    </row>
    <row r="5" spans="1:9" ht="24.6">
      <c r="A5" s="162" t="s">
        <v>129</v>
      </c>
      <c r="B5" s="163"/>
      <c r="C5" s="163"/>
      <c r="D5" s="163"/>
    </row>
    <row r="6" spans="1:9">
      <c r="A6" s="4"/>
    </row>
    <row r="7" spans="1:9" ht="31.2" customHeight="1">
      <c r="A7" s="102" t="s">
        <v>123</v>
      </c>
      <c r="E7" s="1"/>
    </row>
    <row r="8" spans="1:9" ht="25.95" customHeight="1">
      <c r="A8" s="102" t="s">
        <v>124</v>
      </c>
      <c r="E8" s="1"/>
    </row>
    <row r="9" spans="1:9" ht="29.25" customHeight="1">
      <c r="A9" s="102" t="s">
        <v>125</v>
      </c>
      <c r="E9" s="1"/>
    </row>
    <row r="10" spans="1:9" ht="30" customHeight="1">
      <c r="A10" s="102" t="s">
        <v>126</v>
      </c>
      <c r="E10" s="1"/>
    </row>
    <row r="11" spans="1:9" ht="30.75" customHeight="1">
      <c r="E11" s="1"/>
    </row>
    <row r="12" spans="1:9" ht="66.75" customHeight="1">
      <c r="E12" s="1"/>
    </row>
    <row r="13" spans="1:9" ht="21" customHeight="1">
      <c r="E13" s="1"/>
    </row>
    <row r="14" spans="1:9" s="7" customFormat="1" ht="116.25" customHeight="1"/>
    <row r="15" spans="1:9" s="7" customFormat="1" ht="112.5" customHeight="1"/>
    <row r="16" spans="1:9" s="7" customFormat="1" ht="116.25" customHeight="1">
      <c r="C16"/>
    </row>
    <row r="17" spans="5:5" s="7" customFormat="1" ht="63" customHeight="1"/>
    <row r="18" spans="5:5" s="7" customFormat="1" ht="62.25" customHeight="1"/>
    <row r="19" spans="5:5" s="7" customFormat="1" ht="47.25" customHeight="1"/>
    <row r="20" spans="5:5" s="7" customFormat="1" ht="77.25" customHeight="1"/>
    <row r="21" spans="5:5" ht="32.25" customHeight="1">
      <c r="E21" s="1"/>
    </row>
    <row r="22" spans="5:5" s="7" customFormat="1" ht="46.95" customHeight="1"/>
    <row r="23" spans="5:5" s="7" customFormat="1" ht="64.2" customHeight="1"/>
    <row r="24" spans="5:5" s="7" customFormat="1" ht="46.5" customHeight="1"/>
    <row r="25" spans="5:5" s="7" customFormat="1" ht="46.5" customHeight="1"/>
    <row r="26" spans="5:5" s="7" customFormat="1" ht="46.5" customHeight="1"/>
    <row r="27" spans="5:5" ht="46.5" customHeight="1">
      <c r="E27" s="1"/>
    </row>
    <row r="28" spans="5:5" ht="63" customHeight="1"/>
    <row r="29" spans="5:5" ht="47.25" customHeight="1"/>
    <row r="30" spans="5:5" ht="36" customHeight="1"/>
    <row r="31" spans="5:5" ht="36.75" customHeight="1"/>
    <row r="32" spans="5:5" ht="33.75" customHeight="1"/>
    <row r="33" ht="48" customHeight="1"/>
    <row r="34" ht="46.5" customHeight="1"/>
    <row r="35" ht="46.5" customHeight="1"/>
    <row r="36" ht="46.5" customHeight="1"/>
    <row r="37" ht="78" customHeight="1"/>
    <row r="38" ht="45.75" customHeight="1"/>
  </sheetData>
  <mergeCells count="4">
    <mergeCell ref="F2:I2"/>
    <mergeCell ref="F4:I4"/>
    <mergeCell ref="A5:D5"/>
    <mergeCell ref="B1:E4"/>
  </mergeCells>
  <phoneticPr fontId="1" type="noConversion"/>
  <hyperlinks>
    <hyperlink ref="A3" r:id="rId1"/>
    <hyperlink ref="A7" location="'ПВХ Bauder '!A1" display="1. ПВХ BAUDER"/>
    <hyperlink ref="A8" location="'ПВХ PLASTFOIL'!A1" display="2. ПВХ PLASTFOIL"/>
    <hyperlink ref="A9" location="'ICOPAL МОНАРПЛАН'!A1" display="3. ПВХ ICOPAL МОНАРПЛАН"/>
    <hyperlink ref="A10" location="'ПВХ Технониколь'!A1" display="4. ПВХ Технониколь "/>
  </hyperlinks>
  <pageMargins left="0.70866141732283472" right="0.70866141732283472" top="0.17" bottom="0.32" header="0.17" footer="0.31496062992125984"/>
  <pageSetup paperSize="9" fitToHeight="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"/>
  <sheetViews>
    <sheetView topLeftCell="A13" workbookViewId="0">
      <selection activeCell="A14" sqref="A14"/>
    </sheetView>
  </sheetViews>
  <sheetFormatPr defaultRowHeight="14.4"/>
  <cols>
    <col min="1" max="1" width="43.5546875" customWidth="1"/>
    <col min="2" max="2" width="22" customWidth="1"/>
    <col min="3" max="3" width="70" customWidth="1"/>
  </cols>
  <sheetData>
    <row r="1" spans="1:12" ht="15.75" customHeight="1">
      <c r="A1" s="9" t="s">
        <v>134</v>
      </c>
      <c r="B1" s="107" t="s">
        <v>130</v>
      </c>
      <c r="C1" s="107" t="s">
        <v>135</v>
      </c>
      <c r="D1" s="10"/>
      <c r="E1" s="10"/>
      <c r="F1" s="10"/>
      <c r="G1" s="10"/>
      <c r="H1" s="10"/>
      <c r="I1" s="10"/>
      <c r="J1" s="10"/>
      <c r="K1" s="10"/>
      <c r="L1" s="10"/>
    </row>
    <row r="2" spans="1:12" ht="141.75" customHeight="1">
      <c r="A2" s="2" t="s">
        <v>17</v>
      </c>
      <c r="B2" s="107"/>
      <c r="C2" s="107" t="s">
        <v>130</v>
      </c>
      <c r="D2" s="10"/>
      <c r="E2" s="10"/>
      <c r="F2" s="10"/>
      <c r="G2" s="10"/>
      <c r="H2" s="10"/>
      <c r="I2" s="10"/>
      <c r="J2" s="10"/>
      <c r="K2" s="10"/>
      <c r="L2" s="10"/>
    </row>
    <row r="3" spans="1:12" ht="28.5" customHeight="1">
      <c r="A3" s="20" t="s">
        <v>29</v>
      </c>
      <c r="B3" s="107"/>
      <c r="C3" s="107"/>
      <c r="D3" s="10"/>
      <c r="E3" s="10"/>
      <c r="F3" s="10"/>
      <c r="G3" s="10"/>
      <c r="H3" s="10"/>
      <c r="I3" s="10"/>
      <c r="J3" s="10"/>
      <c r="K3" s="10"/>
      <c r="L3" s="10"/>
    </row>
    <row r="4" spans="1:12" ht="22.5" customHeight="1" thickBot="1">
      <c r="A4" s="3"/>
      <c r="B4" s="109"/>
      <c r="C4" s="109"/>
      <c r="D4" s="10"/>
      <c r="E4" s="10"/>
      <c r="F4" s="10"/>
      <c r="G4" s="10"/>
      <c r="H4" s="10"/>
      <c r="I4" s="10"/>
      <c r="J4" s="10"/>
      <c r="K4" s="10"/>
      <c r="L4" s="10"/>
    </row>
    <row r="5" spans="1:12" ht="51" customHeight="1" thickBot="1">
      <c r="A5" s="99" t="s">
        <v>121</v>
      </c>
      <c r="B5" s="98" t="s">
        <v>0</v>
      </c>
      <c r="C5" s="114" t="s">
        <v>131</v>
      </c>
    </row>
    <row r="6" spans="1:12" ht="90" customHeight="1">
      <c r="A6" s="110" t="s">
        <v>122</v>
      </c>
      <c r="B6" s="111"/>
      <c r="C6" s="111"/>
    </row>
    <row r="7" spans="1:12" ht="49.5" customHeight="1">
      <c r="A7" s="100" t="s">
        <v>133</v>
      </c>
      <c r="B7" s="5" t="s">
        <v>1</v>
      </c>
      <c r="C7" s="108">
        <v>7.07</v>
      </c>
    </row>
    <row r="8" spans="1:12" ht="54.75" customHeight="1" thickBot="1">
      <c r="A8" s="101" t="s">
        <v>132</v>
      </c>
      <c r="B8" s="6" t="s">
        <v>1</v>
      </c>
      <c r="C8" s="115">
        <v>6.99</v>
      </c>
    </row>
    <row r="9" spans="1:12" ht="50.25" customHeight="1" thickBot="1">
      <c r="A9" s="101" t="s">
        <v>3</v>
      </c>
      <c r="B9" s="6" t="s">
        <v>2</v>
      </c>
      <c r="C9" s="115">
        <v>8.32</v>
      </c>
    </row>
    <row r="10" spans="1:12" ht="45.6" thickBot="1">
      <c r="A10" s="101" t="s">
        <v>138</v>
      </c>
      <c r="B10" s="6" t="s">
        <v>2</v>
      </c>
      <c r="C10" s="115">
        <v>8.14</v>
      </c>
    </row>
    <row r="11" spans="1:12" ht="45.6" thickBot="1">
      <c r="A11" s="101" t="s">
        <v>139</v>
      </c>
      <c r="B11" s="6" t="s">
        <v>136</v>
      </c>
      <c r="C11" s="115">
        <v>10</v>
      </c>
    </row>
    <row r="12" spans="1:12" ht="45.6" thickBot="1">
      <c r="A12" s="101" t="s">
        <v>140</v>
      </c>
      <c r="B12" s="6" t="s">
        <v>137</v>
      </c>
      <c r="C12" s="115">
        <v>12</v>
      </c>
    </row>
    <row r="13" spans="1:12" ht="45.6" thickBot="1">
      <c r="A13" s="101" t="s">
        <v>141</v>
      </c>
      <c r="B13" s="6" t="s">
        <v>2</v>
      </c>
      <c r="C13" s="115">
        <v>12.21</v>
      </c>
    </row>
    <row r="14" spans="1:12" ht="45.6" thickBot="1">
      <c r="A14" s="101" t="s">
        <v>142</v>
      </c>
      <c r="B14" s="6" t="s">
        <v>136</v>
      </c>
      <c r="C14" s="115">
        <v>12.06</v>
      </c>
    </row>
  </sheetData>
  <hyperlinks>
    <hyperlink ref="A3" r:id="rId1"/>
  </hyperlinks>
  <pageMargins left="0.7" right="0.7" top="0.75" bottom="0.75" header="0.3" footer="0.3"/>
  <pageSetup paperSize="9"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2"/>
  <sheetViews>
    <sheetView topLeftCell="A10" zoomScale="70" zoomScaleNormal="70" workbookViewId="0">
      <selection activeCell="B59" sqref="B59"/>
    </sheetView>
  </sheetViews>
  <sheetFormatPr defaultRowHeight="14.4"/>
  <cols>
    <col min="1" max="1" width="69.44140625" customWidth="1"/>
    <col min="2" max="2" width="17.88671875" customWidth="1"/>
    <col min="3" max="3" width="31.109375" customWidth="1"/>
    <col min="4" max="4" width="52.5546875" customWidth="1"/>
    <col min="5" max="5" width="24.5546875" customWidth="1"/>
  </cols>
  <sheetData>
    <row r="1" spans="1:14" ht="15.75" customHeight="1">
      <c r="A1" s="9"/>
      <c r="B1" s="164" t="s">
        <v>130</v>
      </c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1:14" ht="55.5" customHeight="1">
      <c r="A2" s="2" t="s">
        <v>17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3" spans="1:14" ht="45.75" customHeight="1">
      <c r="A3" s="20" t="s">
        <v>29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</row>
    <row r="4" spans="1:14" ht="33.75" customHeight="1">
      <c r="A4" s="3"/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</row>
    <row r="5" spans="1:14" ht="101.25" customHeight="1" thickBot="1">
      <c r="A5" s="187" t="s">
        <v>49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</row>
    <row r="6" spans="1:14" ht="68.25" customHeight="1" thickBot="1">
      <c r="A6" s="42" t="s">
        <v>4</v>
      </c>
      <c r="B6" s="43" t="s">
        <v>5</v>
      </c>
      <c r="C6" s="44" t="s">
        <v>22</v>
      </c>
      <c r="D6" s="44" t="s">
        <v>44</v>
      </c>
      <c r="E6" s="44" t="s">
        <v>48</v>
      </c>
      <c r="F6" s="184" t="s">
        <v>47</v>
      </c>
      <c r="G6" s="185"/>
      <c r="H6" s="185"/>
      <c r="I6" s="185"/>
      <c r="J6" s="185"/>
      <c r="K6" s="185"/>
      <c r="L6" s="185"/>
      <c r="M6" s="185"/>
      <c r="N6" s="186"/>
    </row>
    <row r="7" spans="1:14" ht="129" customHeight="1" thickBot="1">
      <c r="A7" s="23" t="s">
        <v>18</v>
      </c>
      <c r="B7" s="24" t="s">
        <v>10</v>
      </c>
      <c r="C7" s="25" t="s">
        <v>25</v>
      </c>
      <c r="D7" s="41" t="s">
        <v>43</v>
      </c>
      <c r="E7" s="61">
        <v>425</v>
      </c>
      <c r="F7" s="180"/>
      <c r="G7" s="180"/>
      <c r="H7" s="180"/>
      <c r="I7" s="181" t="s">
        <v>30</v>
      </c>
      <c r="J7" s="181"/>
      <c r="K7" s="181"/>
      <c r="L7" s="181"/>
      <c r="M7" s="181"/>
      <c r="N7" s="189"/>
    </row>
    <row r="8" spans="1:14" ht="59.25" customHeight="1">
      <c r="A8" s="36" t="s">
        <v>19</v>
      </c>
      <c r="B8" s="31" t="s">
        <v>10</v>
      </c>
      <c r="C8" s="32" t="s">
        <v>28</v>
      </c>
      <c r="D8" s="178" t="s">
        <v>42</v>
      </c>
      <c r="E8" s="62">
        <v>418</v>
      </c>
      <c r="F8" s="168"/>
      <c r="G8" s="168"/>
      <c r="H8" s="168"/>
      <c r="I8" s="190" t="s">
        <v>31</v>
      </c>
      <c r="J8" s="191"/>
      <c r="K8" s="191"/>
      <c r="L8" s="191"/>
      <c r="M8" s="191"/>
      <c r="N8" s="192"/>
    </row>
    <row r="9" spans="1:14" ht="54.75" customHeight="1" thickBot="1">
      <c r="A9" s="36" t="s">
        <v>20</v>
      </c>
      <c r="B9" s="31" t="s">
        <v>10</v>
      </c>
      <c r="C9" s="32" t="s">
        <v>25</v>
      </c>
      <c r="D9" s="179"/>
      <c r="E9" s="62">
        <v>472</v>
      </c>
      <c r="F9" s="170"/>
      <c r="G9" s="170"/>
      <c r="H9" s="170"/>
      <c r="I9" s="193"/>
      <c r="J9" s="193"/>
      <c r="K9" s="193"/>
      <c r="L9" s="193"/>
      <c r="M9" s="193"/>
      <c r="N9" s="194"/>
    </row>
    <row r="10" spans="1:14" ht="113.25" customHeight="1" thickBot="1">
      <c r="A10" s="33" t="s">
        <v>24</v>
      </c>
      <c r="B10" s="34" t="s">
        <v>10</v>
      </c>
      <c r="C10" s="35" t="s">
        <v>28</v>
      </c>
      <c r="D10" s="40" t="s">
        <v>41</v>
      </c>
      <c r="E10" s="63">
        <v>370</v>
      </c>
      <c r="F10" s="180"/>
      <c r="G10" s="180"/>
      <c r="H10" s="180"/>
      <c r="I10" s="181" t="s">
        <v>32</v>
      </c>
      <c r="J10" s="182"/>
      <c r="K10" s="182"/>
      <c r="L10" s="182"/>
      <c r="M10" s="182"/>
      <c r="N10" s="183"/>
    </row>
    <row r="11" spans="1:14" ht="100.5" customHeight="1" thickBot="1">
      <c r="A11" s="57" t="s">
        <v>23</v>
      </c>
      <c r="B11" s="26" t="s">
        <v>10</v>
      </c>
      <c r="C11" s="58" t="s">
        <v>26</v>
      </c>
      <c r="D11" s="59" t="s">
        <v>51</v>
      </c>
      <c r="E11" s="60">
        <v>482</v>
      </c>
      <c r="F11" s="180"/>
      <c r="G11" s="180"/>
      <c r="H11" s="180"/>
      <c r="I11" s="181" t="s">
        <v>45</v>
      </c>
      <c r="J11" s="182"/>
      <c r="K11" s="182"/>
      <c r="L11" s="182"/>
      <c r="M11" s="182"/>
      <c r="N11" s="183"/>
    </row>
    <row r="12" spans="1:14" ht="47.25" customHeight="1">
      <c r="A12" s="37" t="s">
        <v>56</v>
      </c>
      <c r="B12" s="30" t="s">
        <v>10</v>
      </c>
      <c r="C12" s="22" t="s">
        <v>27</v>
      </c>
      <c r="D12" s="176" t="s">
        <v>40</v>
      </c>
      <c r="E12" s="21">
        <v>453</v>
      </c>
      <c r="F12" s="167"/>
      <c r="G12" s="168"/>
      <c r="H12" s="168"/>
      <c r="I12" s="171" t="s">
        <v>46</v>
      </c>
      <c r="J12" s="172"/>
      <c r="K12" s="172"/>
      <c r="L12" s="172"/>
      <c r="M12" s="172"/>
      <c r="N12" s="173"/>
    </row>
    <row r="13" spans="1:14" ht="63" customHeight="1" thickBot="1">
      <c r="A13" s="38" t="s">
        <v>57</v>
      </c>
      <c r="B13" s="27" t="s">
        <v>10</v>
      </c>
      <c r="C13" s="28" t="s">
        <v>33</v>
      </c>
      <c r="D13" s="177"/>
      <c r="E13" s="29">
        <v>520</v>
      </c>
      <c r="F13" s="169"/>
      <c r="G13" s="170"/>
      <c r="H13" s="170"/>
      <c r="I13" s="174"/>
      <c r="J13" s="174"/>
      <c r="K13" s="174"/>
      <c r="L13" s="174"/>
      <c r="M13" s="174"/>
      <c r="N13" s="175"/>
    </row>
    <row r="14" spans="1:14" ht="69" customHeight="1" thickBot="1">
      <c r="A14" s="53" t="s">
        <v>53</v>
      </c>
      <c r="B14" s="54" t="s">
        <v>10</v>
      </c>
      <c r="C14" s="55" t="s">
        <v>28</v>
      </c>
      <c r="D14" s="165" t="s">
        <v>52</v>
      </c>
      <c r="E14" s="56">
        <v>427</v>
      </c>
      <c r="F14" s="167"/>
      <c r="G14" s="168"/>
      <c r="H14" s="168"/>
      <c r="I14" s="171" t="s">
        <v>55</v>
      </c>
      <c r="J14" s="172"/>
      <c r="K14" s="172"/>
      <c r="L14" s="172"/>
      <c r="M14" s="172"/>
      <c r="N14" s="173"/>
    </row>
    <row r="15" spans="1:14" ht="60" customHeight="1" thickBot="1">
      <c r="A15" s="53" t="s">
        <v>54</v>
      </c>
      <c r="B15" s="54" t="s">
        <v>10</v>
      </c>
      <c r="C15" s="55" t="s">
        <v>25</v>
      </c>
      <c r="D15" s="166"/>
      <c r="E15" s="56">
        <v>492</v>
      </c>
      <c r="F15" s="169"/>
      <c r="G15" s="170"/>
      <c r="H15" s="170"/>
      <c r="I15" s="174"/>
      <c r="J15" s="174"/>
      <c r="K15" s="174"/>
      <c r="L15" s="174"/>
      <c r="M15" s="174"/>
      <c r="N15" s="175"/>
    </row>
    <row r="22" spans="4:4">
      <c r="D22" s="39"/>
    </row>
  </sheetData>
  <mergeCells count="18">
    <mergeCell ref="F6:N6"/>
    <mergeCell ref="A5:N5"/>
    <mergeCell ref="B1:N4"/>
    <mergeCell ref="F10:H10"/>
    <mergeCell ref="I10:N10"/>
    <mergeCell ref="F7:H7"/>
    <mergeCell ref="I7:N7"/>
    <mergeCell ref="F8:H9"/>
    <mergeCell ref="I8:N9"/>
    <mergeCell ref="D14:D15"/>
    <mergeCell ref="F14:H15"/>
    <mergeCell ref="I14:N15"/>
    <mergeCell ref="D12:D13"/>
    <mergeCell ref="D8:D9"/>
    <mergeCell ref="F11:H11"/>
    <mergeCell ref="I11:N11"/>
    <mergeCell ref="F12:H13"/>
    <mergeCell ref="I12:N13"/>
  </mergeCells>
  <hyperlinks>
    <hyperlink ref="A3" r:id="rId1"/>
  </hyperlinks>
  <pageMargins left="0.70866141732283472" right="0.70866141732283472" top="0.74803149606299213" bottom="0.74803149606299213" header="0.31496062992125984" footer="0.31496062992125984"/>
  <pageSetup paperSize="9" scale="47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opLeftCell="A13" zoomScale="70" zoomScaleNormal="70" workbookViewId="0">
      <selection activeCell="D54" sqref="D54"/>
    </sheetView>
  </sheetViews>
  <sheetFormatPr defaultRowHeight="14.4"/>
  <cols>
    <col min="1" max="1" width="46.33203125" customWidth="1"/>
    <col min="2" max="2" width="15.44140625" customWidth="1"/>
    <col min="3" max="3" width="18.33203125" customWidth="1"/>
    <col min="4" max="4" width="39" customWidth="1"/>
    <col min="5" max="5" width="27.5546875" customWidth="1"/>
    <col min="13" max="13" width="18.5546875" customWidth="1"/>
  </cols>
  <sheetData>
    <row r="1" spans="1:13" ht="15.6">
      <c r="A1" s="9"/>
      <c r="B1" s="164" t="s">
        <v>130</v>
      </c>
      <c r="C1" s="164"/>
      <c r="D1" s="164"/>
      <c r="E1" s="164"/>
    </row>
    <row r="2" spans="1:13" ht="87.75" customHeight="1">
      <c r="A2" s="2" t="s">
        <v>17</v>
      </c>
      <c r="B2" s="164"/>
      <c r="C2" s="164"/>
      <c r="D2" s="164"/>
      <c r="E2" s="164"/>
    </row>
    <row r="3" spans="1:13" ht="24.75" customHeight="1">
      <c r="A3" s="20" t="s">
        <v>29</v>
      </c>
      <c r="B3" s="164"/>
      <c r="C3" s="164"/>
      <c r="D3" s="164"/>
      <c r="E3" s="164"/>
    </row>
    <row r="4" spans="1:13" ht="24" customHeight="1" thickBot="1">
      <c r="A4" s="3"/>
      <c r="B4" s="164"/>
      <c r="C4" s="164"/>
      <c r="D4" s="164"/>
      <c r="E4" s="164"/>
      <c r="F4" s="11"/>
      <c r="G4" s="11"/>
      <c r="H4" s="11"/>
      <c r="I4" s="11"/>
      <c r="J4" s="11"/>
      <c r="K4" s="11"/>
    </row>
    <row r="5" spans="1:13" ht="94.5" customHeight="1" thickBot="1">
      <c r="A5" s="210" t="s">
        <v>34</v>
      </c>
      <c r="B5" s="211"/>
      <c r="C5" s="211"/>
      <c r="D5" s="211"/>
      <c r="E5" s="212"/>
      <c r="F5" s="11"/>
      <c r="G5" s="11"/>
      <c r="H5" s="11"/>
      <c r="I5" s="11"/>
      <c r="K5" s="11"/>
    </row>
    <row r="6" spans="1:13" ht="49.5" customHeight="1" thickBot="1">
      <c r="A6" s="12" t="s">
        <v>4</v>
      </c>
      <c r="B6" s="13" t="s">
        <v>5</v>
      </c>
      <c r="C6" s="14" t="s">
        <v>6</v>
      </c>
      <c r="D6" s="13" t="s">
        <v>7</v>
      </c>
      <c r="E6" s="15" t="s">
        <v>127</v>
      </c>
    </row>
    <row r="7" spans="1:13" ht="30" customHeight="1" thickBot="1">
      <c r="A7" s="213" t="s">
        <v>8</v>
      </c>
      <c r="B7" s="214"/>
      <c r="C7" s="214"/>
      <c r="D7" s="214"/>
      <c r="E7" s="215"/>
    </row>
    <row r="8" spans="1:13" ht="97.5" customHeight="1">
      <c r="A8" s="45" t="s">
        <v>9</v>
      </c>
      <c r="B8" s="50" t="s">
        <v>10</v>
      </c>
      <c r="C8" s="50" t="s">
        <v>37</v>
      </c>
      <c r="D8" s="49">
        <v>606</v>
      </c>
      <c r="E8" s="103" t="s">
        <v>50</v>
      </c>
      <c r="F8" s="167"/>
      <c r="G8" s="168"/>
      <c r="H8" s="168"/>
      <c r="I8" s="168"/>
      <c r="J8" s="201" t="s">
        <v>128</v>
      </c>
      <c r="K8" s="202"/>
      <c r="L8" s="202"/>
      <c r="M8" s="203"/>
    </row>
    <row r="9" spans="1:13" ht="89.25" customHeight="1" thickBot="1">
      <c r="A9" s="45" t="s">
        <v>11</v>
      </c>
      <c r="B9" s="50" t="s">
        <v>10</v>
      </c>
      <c r="C9" s="50" t="s">
        <v>35</v>
      </c>
      <c r="D9" s="49">
        <v>726</v>
      </c>
      <c r="E9" s="103" t="s">
        <v>50</v>
      </c>
      <c r="F9" s="169"/>
      <c r="G9" s="170"/>
      <c r="H9" s="170"/>
      <c r="I9" s="170"/>
      <c r="J9" s="204"/>
      <c r="K9" s="204"/>
      <c r="L9" s="204"/>
      <c r="M9" s="205"/>
    </row>
    <row r="10" spans="1:13" ht="114" customHeight="1" thickBot="1">
      <c r="A10" s="46" t="s">
        <v>12</v>
      </c>
      <c r="B10" s="51" t="s">
        <v>10</v>
      </c>
      <c r="C10" s="51" t="s">
        <v>36</v>
      </c>
      <c r="D10" s="52">
        <v>870</v>
      </c>
      <c r="E10" s="104" t="s">
        <v>50</v>
      </c>
      <c r="F10" s="209"/>
      <c r="G10" s="180"/>
      <c r="H10" s="180"/>
      <c r="I10" s="180"/>
      <c r="J10" s="206" t="s">
        <v>21</v>
      </c>
      <c r="K10" s="207"/>
      <c r="L10" s="207"/>
      <c r="M10" s="208"/>
    </row>
    <row r="11" spans="1:13" ht="28.5" customHeight="1">
      <c r="A11" s="195" t="s">
        <v>13</v>
      </c>
      <c r="B11" s="196"/>
      <c r="C11" s="196"/>
      <c r="D11" s="196"/>
      <c r="E11" s="197"/>
    </row>
    <row r="12" spans="1:13" ht="32.25" customHeight="1">
      <c r="A12" s="47" t="s">
        <v>14</v>
      </c>
      <c r="B12" s="16" t="s">
        <v>10</v>
      </c>
      <c r="C12" s="16" t="s">
        <v>38</v>
      </c>
      <c r="D12" s="17">
        <v>1312</v>
      </c>
      <c r="E12" s="105" t="s">
        <v>50</v>
      </c>
    </row>
    <row r="13" spans="1:13" ht="25.5" customHeight="1">
      <c r="A13" s="198" t="s">
        <v>15</v>
      </c>
      <c r="B13" s="199"/>
      <c r="C13" s="199"/>
      <c r="D13" s="199"/>
      <c r="E13" s="200"/>
    </row>
    <row r="14" spans="1:13" ht="36.75" customHeight="1" thickBot="1">
      <c r="A14" s="48" t="s">
        <v>16</v>
      </c>
      <c r="B14" s="18" t="s">
        <v>10</v>
      </c>
      <c r="C14" s="18" t="s">
        <v>39</v>
      </c>
      <c r="D14" s="19">
        <v>2100</v>
      </c>
      <c r="E14" s="106" t="s">
        <v>50</v>
      </c>
    </row>
  </sheetData>
  <mergeCells count="9">
    <mergeCell ref="B1:E4"/>
    <mergeCell ref="A5:E5"/>
    <mergeCell ref="A7:E7"/>
    <mergeCell ref="A11:E11"/>
    <mergeCell ref="A13:E13"/>
    <mergeCell ref="J8:M9"/>
    <mergeCell ref="F8:I9"/>
    <mergeCell ref="J10:M10"/>
    <mergeCell ref="F10:I10"/>
  </mergeCells>
  <phoneticPr fontId="1" type="noConversion"/>
  <hyperlinks>
    <hyperlink ref="A3" r:id="rId1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K56"/>
  <sheetViews>
    <sheetView workbookViewId="0">
      <selection activeCell="AH3" sqref="AH3"/>
    </sheetView>
  </sheetViews>
  <sheetFormatPr defaultRowHeight="18.75" customHeight="1"/>
  <cols>
    <col min="1" max="1" width="46.5546875" customWidth="1"/>
    <col min="2" max="2" width="13" customWidth="1"/>
    <col min="3" max="3" width="18.88671875" style="97" customWidth="1"/>
    <col min="4" max="4" width="15.88671875" customWidth="1"/>
    <col min="5" max="5" width="11.109375" customWidth="1"/>
    <col min="6" max="6" width="13.33203125" customWidth="1"/>
    <col min="7" max="7" width="13.6640625" customWidth="1"/>
    <col min="8" max="8" width="51.6640625" style="39" customWidth="1"/>
    <col min="9" max="9" width="2.6640625" customWidth="1"/>
    <col min="10" max="10" width="0.33203125" hidden="1" customWidth="1"/>
    <col min="11" max="11" width="9.109375" hidden="1" customWidth="1"/>
    <col min="12" max="12" width="7" hidden="1" customWidth="1"/>
    <col min="13" max="13" width="9.109375" hidden="1" customWidth="1"/>
    <col min="14" max="14" width="3.5546875" hidden="1" customWidth="1"/>
    <col min="15" max="15" width="4.6640625" hidden="1" customWidth="1"/>
    <col min="16" max="16" width="29.109375" hidden="1" customWidth="1"/>
    <col min="17" max="17" width="9.109375" hidden="1" customWidth="1"/>
    <col min="18" max="18" width="10.33203125" hidden="1" customWidth="1"/>
    <col min="19" max="19" width="6.33203125" hidden="1" customWidth="1"/>
    <col min="20" max="20" width="5.6640625" hidden="1" customWidth="1"/>
    <col min="21" max="21" width="7.33203125" hidden="1" customWidth="1"/>
    <col min="22" max="22" width="11.33203125" hidden="1" customWidth="1"/>
    <col min="23" max="23" width="6.6640625" hidden="1" customWidth="1"/>
    <col min="24" max="24" width="10.88671875" hidden="1" customWidth="1"/>
    <col min="25" max="25" width="11.88671875" hidden="1" customWidth="1"/>
    <col min="26" max="26" width="14.33203125" hidden="1" customWidth="1"/>
    <col min="27" max="27" width="10.6640625" hidden="1" customWidth="1"/>
    <col min="28" max="28" width="14.33203125" hidden="1" customWidth="1"/>
    <col min="29" max="29" width="31.33203125" hidden="1" customWidth="1"/>
    <col min="30" max="30" width="9.109375" hidden="1" customWidth="1"/>
    <col min="31" max="31" width="23.33203125" hidden="1" customWidth="1"/>
    <col min="32" max="32" width="25.5546875" hidden="1" customWidth="1"/>
    <col min="33" max="33" width="28.44140625" hidden="1" customWidth="1"/>
    <col min="34" max="34" width="25.5546875" customWidth="1"/>
  </cols>
  <sheetData>
    <row r="1" spans="1:63" ht="36.75" customHeight="1">
      <c r="A1" s="9"/>
      <c r="B1" s="164" t="s">
        <v>130</v>
      </c>
      <c r="C1" s="164"/>
      <c r="D1" s="164"/>
      <c r="E1" s="164"/>
      <c r="F1" s="164"/>
      <c r="G1" s="164"/>
      <c r="H1" s="164"/>
      <c r="I1" s="10"/>
      <c r="J1" s="10"/>
      <c r="K1" s="10"/>
      <c r="L1" s="10"/>
      <c r="M1" s="10"/>
      <c r="N1" s="10"/>
    </row>
    <row r="2" spans="1:63" ht="54" customHeight="1">
      <c r="A2" s="2" t="s">
        <v>17</v>
      </c>
      <c r="B2" s="164"/>
      <c r="C2" s="164"/>
      <c r="D2" s="164"/>
      <c r="E2" s="164"/>
      <c r="F2" s="164"/>
      <c r="G2" s="164"/>
      <c r="H2" s="164"/>
      <c r="I2" s="10"/>
      <c r="J2" s="10"/>
      <c r="K2" s="10"/>
      <c r="L2" s="10"/>
      <c r="M2" s="10"/>
      <c r="N2" s="10"/>
    </row>
    <row r="3" spans="1:63" ht="29.25" customHeight="1">
      <c r="A3" s="20" t="s">
        <v>29</v>
      </c>
      <c r="B3" s="164"/>
      <c r="C3" s="164"/>
      <c r="D3" s="164"/>
      <c r="E3" s="164"/>
      <c r="F3" s="164"/>
      <c r="G3" s="164"/>
      <c r="H3" s="164"/>
      <c r="I3" s="10"/>
      <c r="J3" s="10"/>
      <c r="K3" s="10"/>
      <c r="L3" s="10"/>
      <c r="M3" s="10"/>
      <c r="N3" s="10"/>
    </row>
    <row r="4" spans="1:63" ht="29.25" customHeight="1" thickBot="1">
      <c r="A4" s="3"/>
      <c r="B4" s="220"/>
      <c r="C4" s="220"/>
      <c r="D4" s="220"/>
      <c r="E4" s="220"/>
      <c r="F4" s="220"/>
      <c r="G4" s="220"/>
      <c r="H4" s="220"/>
      <c r="I4" s="10"/>
      <c r="J4" s="10"/>
      <c r="K4" s="10"/>
      <c r="L4" s="10"/>
      <c r="M4" s="10"/>
      <c r="N4" s="10"/>
    </row>
    <row r="5" spans="1:63" ht="3.75" customHeight="1">
      <c r="A5" s="116"/>
      <c r="B5" s="116"/>
      <c r="C5" s="116"/>
      <c r="D5" s="116"/>
      <c r="E5" s="116"/>
      <c r="F5" s="116"/>
      <c r="G5" s="116"/>
      <c r="H5" s="117"/>
      <c r="L5" s="64" t="s">
        <v>62</v>
      </c>
      <c r="M5" s="65" t="s">
        <v>63</v>
      </c>
      <c r="N5">
        <v>1</v>
      </c>
      <c r="R5" s="66"/>
      <c r="S5" s="67"/>
      <c r="T5" s="66"/>
      <c r="U5" s="67"/>
      <c r="V5" s="66"/>
      <c r="W5" s="67"/>
      <c r="X5" s="66"/>
      <c r="Y5" s="67"/>
      <c r="Z5" s="66"/>
      <c r="AA5" s="67"/>
      <c r="AB5" s="66"/>
      <c r="AC5" s="67"/>
      <c r="AD5" s="68"/>
      <c r="AE5" s="68"/>
      <c r="AF5" s="66"/>
      <c r="AG5" s="67"/>
    </row>
    <row r="6" spans="1:63" ht="25.5" customHeight="1">
      <c r="A6" s="118" t="s">
        <v>64</v>
      </c>
      <c r="B6" s="89"/>
      <c r="C6" s="89"/>
      <c r="D6" s="89"/>
      <c r="E6" s="89"/>
      <c r="F6" s="89"/>
      <c r="G6" s="89"/>
      <c r="H6" s="119"/>
      <c r="L6" s="64" t="s">
        <v>65</v>
      </c>
      <c r="M6" s="65" t="s">
        <v>66</v>
      </c>
      <c r="N6">
        <v>1</v>
      </c>
      <c r="R6" s="69" t="s">
        <v>58</v>
      </c>
      <c r="S6" s="70"/>
      <c r="T6" s="69" t="s">
        <v>59</v>
      </c>
      <c r="U6" s="70"/>
      <c r="V6" s="69" t="s">
        <v>60</v>
      </c>
      <c r="W6" s="70"/>
      <c r="X6" s="69" t="s">
        <v>61</v>
      </c>
      <c r="Y6" s="70"/>
      <c r="Z6" s="69" t="s">
        <v>62</v>
      </c>
      <c r="AA6" s="70"/>
      <c r="AB6" s="69" t="s">
        <v>65</v>
      </c>
      <c r="AC6" s="70"/>
      <c r="AD6" s="69" t="s">
        <v>67</v>
      </c>
      <c r="AE6" s="70"/>
      <c r="AF6" s="69" t="s">
        <v>68</v>
      </c>
      <c r="AG6" s="70"/>
    </row>
    <row r="7" spans="1:63" ht="22.5" customHeight="1">
      <c r="A7" s="120" t="s">
        <v>69</v>
      </c>
      <c r="B7" s="90"/>
      <c r="C7" s="90"/>
      <c r="D7" s="90"/>
      <c r="E7" s="90"/>
      <c r="F7" s="90"/>
      <c r="G7" s="90"/>
      <c r="H7" s="121"/>
      <c r="L7" s="64" t="s">
        <v>67</v>
      </c>
      <c r="M7" s="65" t="s">
        <v>143</v>
      </c>
      <c r="N7">
        <v>1</v>
      </c>
      <c r="R7" s="72"/>
      <c r="S7" s="73"/>
      <c r="T7" s="72"/>
      <c r="U7" s="73"/>
      <c r="V7" s="72"/>
      <c r="W7" s="73"/>
      <c r="X7" s="72"/>
      <c r="Y7" s="73"/>
      <c r="Z7" s="72"/>
      <c r="AA7" s="73"/>
      <c r="AB7" s="72"/>
      <c r="AC7" s="73"/>
      <c r="AD7" s="72"/>
      <c r="AE7" s="73"/>
      <c r="AF7" s="72"/>
      <c r="AG7" s="73"/>
    </row>
    <row r="8" spans="1:63" ht="23.25" customHeight="1">
      <c r="A8" s="74" t="s">
        <v>70</v>
      </c>
      <c r="B8" s="75"/>
      <c r="C8" s="75"/>
      <c r="D8" s="75"/>
      <c r="E8" s="75"/>
      <c r="F8" s="75"/>
      <c r="G8" s="75"/>
      <c r="H8" s="76"/>
      <c r="L8" s="77" t="s">
        <v>68</v>
      </c>
      <c r="M8" s="65" t="s">
        <v>71</v>
      </c>
      <c r="N8">
        <v>1</v>
      </c>
      <c r="R8" s="78"/>
      <c r="S8" s="79"/>
      <c r="T8" s="80" t="s">
        <v>72</v>
      </c>
      <c r="U8" s="79">
        <v>1.5</v>
      </c>
      <c r="V8" s="80" t="s">
        <v>72</v>
      </c>
      <c r="W8" s="79">
        <v>1.5</v>
      </c>
      <c r="X8" s="80" t="s">
        <v>72</v>
      </c>
      <c r="Y8" s="81">
        <v>30</v>
      </c>
      <c r="Z8" s="80" t="s">
        <v>72</v>
      </c>
      <c r="AA8" s="81">
        <f>Y8</f>
        <v>30</v>
      </c>
      <c r="AB8" s="80" t="s">
        <v>72</v>
      </c>
      <c r="AC8" s="81">
        <v>10</v>
      </c>
      <c r="AD8" s="80" t="s">
        <v>72</v>
      </c>
      <c r="AE8" s="81">
        <v>1.5</v>
      </c>
      <c r="AF8" s="80" t="s">
        <v>72</v>
      </c>
      <c r="AG8" s="81">
        <v>0</v>
      </c>
    </row>
    <row r="9" spans="1:63" ht="18.75" customHeight="1">
      <c r="A9" s="226" t="s">
        <v>73</v>
      </c>
      <c r="B9" s="122" t="s">
        <v>74</v>
      </c>
      <c r="C9" s="226" t="s">
        <v>75</v>
      </c>
      <c r="D9" s="113" t="s">
        <v>76</v>
      </c>
      <c r="E9" s="226" t="s">
        <v>144</v>
      </c>
      <c r="F9" s="226" t="s">
        <v>77</v>
      </c>
      <c r="G9" s="122" t="s">
        <v>78</v>
      </c>
      <c r="H9" s="226" t="s">
        <v>79</v>
      </c>
      <c r="R9" s="221" t="s">
        <v>77</v>
      </c>
      <c r="S9" s="83" t="s">
        <v>78</v>
      </c>
      <c r="T9" s="221" t="s">
        <v>77</v>
      </c>
      <c r="U9" s="83" t="s">
        <v>78</v>
      </c>
      <c r="V9" s="221" t="s">
        <v>77</v>
      </c>
      <c r="W9" s="83" t="s">
        <v>78</v>
      </c>
      <c r="X9" s="221" t="s">
        <v>77</v>
      </c>
      <c r="Y9" s="83" t="s">
        <v>78</v>
      </c>
      <c r="Z9" s="221" t="s">
        <v>77</v>
      </c>
      <c r="AA9" s="83" t="s">
        <v>78</v>
      </c>
      <c r="AB9" s="221" t="s">
        <v>77</v>
      </c>
      <c r="AC9" s="83" t="s">
        <v>78</v>
      </c>
      <c r="AD9" s="221" t="s">
        <v>77</v>
      </c>
      <c r="AE9" s="83" t="s">
        <v>78</v>
      </c>
      <c r="AF9" s="221" t="s">
        <v>77</v>
      </c>
      <c r="AG9" s="83" t="s">
        <v>78</v>
      </c>
    </row>
    <row r="10" spans="1:63" ht="36">
      <c r="A10" s="227"/>
      <c r="B10" s="113" t="s">
        <v>80</v>
      </c>
      <c r="C10" s="227"/>
      <c r="D10" s="113" t="s">
        <v>81</v>
      </c>
      <c r="E10" s="227"/>
      <c r="F10" s="227"/>
      <c r="G10" s="113" t="s">
        <v>82</v>
      </c>
      <c r="H10" s="227"/>
      <c r="R10" s="222"/>
      <c r="S10" s="84" t="s">
        <v>82</v>
      </c>
      <c r="T10" s="222"/>
      <c r="U10" s="84" t="s">
        <v>82</v>
      </c>
      <c r="V10" s="222"/>
      <c r="W10" s="84" t="s">
        <v>82</v>
      </c>
      <c r="X10" s="222"/>
      <c r="Y10" s="84" t="s">
        <v>82</v>
      </c>
      <c r="Z10" s="222"/>
      <c r="AA10" s="84" t="s">
        <v>82</v>
      </c>
      <c r="AB10" s="222"/>
      <c r="AC10" s="84" t="s">
        <v>82</v>
      </c>
      <c r="AD10" s="222"/>
      <c r="AE10" s="84" t="s">
        <v>82</v>
      </c>
      <c r="AF10" s="222"/>
      <c r="AG10" s="84" t="s">
        <v>82</v>
      </c>
    </row>
    <row r="11" spans="1:63" s="91" customFormat="1" ht="89.25" customHeight="1">
      <c r="A11" s="85" t="s">
        <v>83</v>
      </c>
      <c r="B11" s="82" t="s">
        <v>84</v>
      </c>
      <c r="C11" s="82" t="s">
        <v>85</v>
      </c>
      <c r="D11" s="82" t="s">
        <v>145</v>
      </c>
      <c r="E11" s="123">
        <v>500460</v>
      </c>
      <c r="F11" s="82" t="b">
        <f t="shared" ref="F11:F31" si="0">IF($A$3=$R$6,R11,(IF($A$3=$AB$6,AB11,IF($A$3=$Z$6,Z11,IF($A$3=$X$6,X11,IF($A$3=$V$6,V11,IF($A$3=$T$6,T11,IF($A$3=$AD$6,AD11,IF($A$3=$AF$6,AF11)))))))))</f>
        <v>0</v>
      </c>
      <c r="G11" s="86" t="b">
        <f t="shared" ref="G11:G31" si="1">IF($A$3=$R$6,S11,(IF($A$3=$AB$6,AC11,IF($A$3=$Z$6,AA11,IF($A$3=$X$6,Y11,IF($A$3=$V$6,W11,IF($A$3=$T$6,U11,IF($A$3=$AD$6,AE11,IF($A$3=$AF$6,AG11)))))))))</f>
        <v>0</v>
      </c>
      <c r="H11" s="124" t="s">
        <v>87</v>
      </c>
      <c r="O11" s="92"/>
      <c r="P11" s="91">
        <f>S11*1.05</f>
        <v>526.60649999999998</v>
      </c>
      <c r="R11" s="96" t="s">
        <v>88</v>
      </c>
      <c r="S11" s="125">
        <v>501.53</v>
      </c>
      <c r="T11" s="96" t="s">
        <v>88</v>
      </c>
      <c r="U11" s="125">
        <v>506.63</v>
      </c>
      <c r="V11" s="96" t="s">
        <v>88</v>
      </c>
      <c r="W11" s="125">
        <v>506.63</v>
      </c>
      <c r="X11" s="96" t="s">
        <v>88</v>
      </c>
      <c r="Y11" s="125">
        <v>519.07000000000005</v>
      </c>
      <c r="Z11" s="96" t="s">
        <v>88</v>
      </c>
      <c r="AA11" s="125">
        <v>519.89</v>
      </c>
      <c r="AB11" s="96" t="s">
        <v>88</v>
      </c>
      <c r="AC11" s="125">
        <v>511.73</v>
      </c>
      <c r="AD11" s="94" t="s">
        <v>88</v>
      </c>
      <c r="AE11" s="125">
        <v>506.7</v>
      </c>
      <c r="AF11" s="96" t="s">
        <v>88</v>
      </c>
      <c r="AG11" s="125">
        <v>502.55</v>
      </c>
    </row>
    <row r="12" spans="1:63" s="129" customFormat="1" ht="85.5" customHeight="1">
      <c r="A12" s="85" t="s">
        <v>91</v>
      </c>
      <c r="B12" s="82" t="s">
        <v>84</v>
      </c>
      <c r="C12" s="82" t="s">
        <v>92</v>
      </c>
      <c r="D12" s="82" t="s">
        <v>145</v>
      </c>
      <c r="E12" s="123">
        <v>537124</v>
      </c>
      <c r="F12" s="82" t="b">
        <f t="shared" si="0"/>
        <v>0</v>
      </c>
      <c r="G12" s="86" t="b">
        <f t="shared" si="1"/>
        <v>0</v>
      </c>
      <c r="H12" s="126" t="s">
        <v>93</v>
      </c>
      <c r="I12" s="91"/>
      <c r="J12" s="91"/>
      <c r="K12" s="91"/>
      <c r="L12" s="127"/>
      <c r="M12" s="128"/>
      <c r="O12" s="92"/>
      <c r="P12" s="91">
        <f t="shared" ref="P12:P56" si="2">S12*1.05</f>
        <v>572.77499999999998</v>
      </c>
      <c r="Q12" s="91"/>
      <c r="R12" s="96" t="s">
        <v>146</v>
      </c>
      <c r="S12" s="125">
        <v>545.5</v>
      </c>
      <c r="T12" s="96" t="s">
        <v>146</v>
      </c>
      <c r="U12" s="125">
        <v>550.59</v>
      </c>
      <c r="V12" s="96" t="s">
        <v>146</v>
      </c>
      <c r="W12" s="125">
        <v>550.59</v>
      </c>
      <c r="X12" s="96" t="s">
        <v>146</v>
      </c>
      <c r="Y12" s="125">
        <v>564.57000000000005</v>
      </c>
      <c r="Z12" s="96" t="s">
        <v>146</v>
      </c>
      <c r="AA12" s="125">
        <v>566.20000000000005</v>
      </c>
      <c r="AB12" s="96" t="s">
        <v>146</v>
      </c>
      <c r="AC12" s="125">
        <v>555.69000000000005</v>
      </c>
      <c r="AD12" s="96" t="s">
        <v>146</v>
      </c>
      <c r="AE12" s="125">
        <v>550.84</v>
      </c>
      <c r="AF12" s="96" t="s">
        <v>146</v>
      </c>
      <c r="AG12" s="125">
        <v>547.53</v>
      </c>
    </row>
    <row r="13" spans="1:63" s="91" customFormat="1" ht="23.25" customHeight="1">
      <c r="A13" s="85" t="s">
        <v>147</v>
      </c>
      <c r="B13" s="82">
        <v>1.2</v>
      </c>
      <c r="C13" s="217"/>
      <c r="D13" s="82" t="s">
        <v>145</v>
      </c>
      <c r="E13" s="82">
        <v>581810</v>
      </c>
      <c r="F13" s="82" t="b">
        <f t="shared" si="0"/>
        <v>0</v>
      </c>
      <c r="G13" s="86" t="b">
        <f t="shared" si="1"/>
        <v>0</v>
      </c>
      <c r="H13" s="219"/>
      <c r="L13" s="127"/>
      <c r="M13" s="128"/>
      <c r="O13" s="92"/>
      <c r="P13" s="91">
        <f t="shared" si="2"/>
        <v>623.42700000000002</v>
      </c>
      <c r="R13" s="96" t="s">
        <v>146</v>
      </c>
      <c r="S13" s="125">
        <v>593.74</v>
      </c>
      <c r="T13" s="96" t="s">
        <v>146</v>
      </c>
      <c r="U13" s="125">
        <v>598.84</v>
      </c>
      <c r="V13" s="96" t="s">
        <v>146</v>
      </c>
      <c r="W13" s="125">
        <v>598.84</v>
      </c>
      <c r="X13" s="96" t="s">
        <v>146</v>
      </c>
      <c r="Y13" s="125">
        <v>614.54999999999995</v>
      </c>
      <c r="Z13" s="96" t="s">
        <v>146</v>
      </c>
      <c r="AA13" s="125">
        <v>616.28</v>
      </c>
      <c r="AB13" s="96" t="s">
        <v>146</v>
      </c>
      <c r="AC13" s="125">
        <v>603.94000000000005</v>
      </c>
      <c r="AD13" s="96" t="s">
        <v>146</v>
      </c>
      <c r="AE13" s="125">
        <v>599.55999999999995</v>
      </c>
      <c r="AF13" s="96" t="s">
        <v>146</v>
      </c>
      <c r="AG13" s="125">
        <v>595.79999999999995</v>
      </c>
    </row>
    <row r="14" spans="1:63" s="91" customFormat="1" ht="23.25" customHeight="1">
      <c r="A14" s="85" t="s">
        <v>94</v>
      </c>
      <c r="B14" s="82" t="s">
        <v>84</v>
      </c>
      <c r="C14" s="217"/>
      <c r="D14" s="82" t="s">
        <v>145</v>
      </c>
      <c r="E14" s="82">
        <v>524590</v>
      </c>
      <c r="F14" s="82" t="b">
        <f t="shared" si="0"/>
        <v>0</v>
      </c>
      <c r="G14" s="86" t="b">
        <f t="shared" si="1"/>
        <v>0</v>
      </c>
      <c r="H14" s="219"/>
      <c r="O14" s="92"/>
      <c r="P14" s="91">
        <f t="shared" si="2"/>
        <v>623.42700000000002</v>
      </c>
      <c r="R14" s="96" t="s">
        <v>146</v>
      </c>
      <c r="S14" s="125">
        <v>593.74</v>
      </c>
      <c r="T14" s="96" t="s">
        <v>146</v>
      </c>
      <c r="U14" s="125">
        <v>598.84</v>
      </c>
      <c r="V14" s="96" t="s">
        <v>146</v>
      </c>
      <c r="W14" s="125">
        <v>598.84</v>
      </c>
      <c r="X14" s="96" t="s">
        <v>146</v>
      </c>
      <c r="Y14" s="125">
        <v>614.54999999999995</v>
      </c>
      <c r="Z14" s="96" t="s">
        <v>146</v>
      </c>
      <c r="AA14" s="125">
        <v>616.28</v>
      </c>
      <c r="AB14" s="96" t="s">
        <v>146</v>
      </c>
      <c r="AC14" s="125">
        <v>603.94000000000005</v>
      </c>
      <c r="AD14" s="96" t="s">
        <v>146</v>
      </c>
      <c r="AE14" s="125">
        <v>599.55999999999995</v>
      </c>
      <c r="AF14" s="96" t="s">
        <v>146</v>
      </c>
      <c r="AG14" s="125">
        <v>595.79999999999995</v>
      </c>
    </row>
    <row r="15" spans="1:63" s="91" customFormat="1" ht="23.25" customHeight="1">
      <c r="A15" s="85" t="s">
        <v>148</v>
      </c>
      <c r="B15" s="82">
        <v>1.2</v>
      </c>
      <c r="C15" s="217"/>
      <c r="D15" s="82" t="s">
        <v>145</v>
      </c>
      <c r="E15" s="82">
        <v>574776</v>
      </c>
      <c r="F15" s="82" t="b">
        <f t="shared" si="0"/>
        <v>0</v>
      </c>
      <c r="G15" s="86" t="b">
        <f t="shared" si="1"/>
        <v>0</v>
      </c>
      <c r="H15" s="219"/>
      <c r="O15" s="92"/>
      <c r="P15" s="91">
        <f t="shared" si="2"/>
        <v>623.42700000000002</v>
      </c>
      <c r="R15" s="96" t="s">
        <v>146</v>
      </c>
      <c r="S15" s="125">
        <v>593.74</v>
      </c>
      <c r="T15" s="96" t="s">
        <v>146</v>
      </c>
      <c r="U15" s="125">
        <v>598.84</v>
      </c>
      <c r="V15" s="96" t="s">
        <v>146</v>
      </c>
      <c r="W15" s="125">
        <v>598.84</v>
      </c>
      <c r="X15" s="96" t="s">
        <v>146</v>
      </c>
      <c r="Y15" s="125">
        <v>614.54999999999995</v>
      </c>
      <c r="Z15" s="96" t="s">
        <v>146</v>
      </c>
      <c r="AA15" s="125">
        <v>616.28</v>
      </c>
      <c r="AB15" s="96" t="s">
        <v>146</v>
      </c>
      <c r="AC15" s="125">
        <v>603.94000000000005</v>
      </c>
      <c r="AD15" s="96" t="s">
        <v>146</v>
      </c>
      <c r="AE15" s="125">
        <v>599.55999999999995</v>
      </c>
      <c r="AF15" s="96" t="s">
        <v>146</v>
      </c>
      <c r="AG15" s="125">
        <v>595.79999999999995</v>
      </c>
    </row>
    <row r="16" spans="1:63" s="91" customFormat="1" ht="23.25" customHeight="1">
      <c r="A16" s="85" t="s">
        <v>149</v>
      </c>
      <c r="B16" s="82" t="s">
        <v>84</v>
      </c>
      <c r="C16" s="217"/>
      <c r="D16" s="82" t="s">
        <v>145</v>
      </c>
      <c r="E16" s="82">
        <v>524591</v>
      </c>
      <c r="F16" s="82" t="b">
        <f t="shared" si="0"/>
        <v>0</v>
      </c>
      <c r="G16" s="86" t="b">
        <f t="shared" si="1"/>
        <v>0</v>
      </c>
      <c r="H16" s="219"/>
      <c r="I16" s="95"/>
      <c r="J16" s="95"/>
      <c r="K16" s="95"/>
      <c r="L16" s="95"/>
      <c r="M16" s="95"/>
      <c r="N16" s="130"/>
      <c r="O16" s="131"/>
      <c r="P16" s="91">
        <f t="shared" si="2"/>
        <v>623.42700000000002</v>
      </c>
      <c r="Q16" s="95"/>
      <c r="R16" s="96" t="s">
        <v>146</v>
      </c>
      <c r="S16" s="125">
        <v>593.74</v>
      </c>
      <c r="T16" s="96" t="s">
        <v>146</v>
      </c>
      <c r="U16" s="125">
        <v>598.84</v>
      </c>
      <c r="V16" s="96" t="s">
        <v>146</v>
      </c>
      <c r="W16" s="125">
        <v>598.84</v>
      </c>
      <c r="X16" s="96" t="s">
        <v>146</v>
      </c>
      <c r="Y16" s="125">
        <v>614.54999999999995</v>
      </c>
      <c r="Z16" s="96" t="s">
        <v>146</v>
      </c>
      <c r="AA16" s="125">
        <v>616.28</v>
      </c>
      <c r="AB16" s="96" t="s">
        <v>146</v>
      </c>
      <c r="AC16" s="125">
        <v>603.94000000000005</v>
      </c>
      <c r="AD16" s="96" t="s">
        <v>146</v>
      </c>
      <c r="AE16" s="125">
        <v>599.55999999999995</v>
      </c>
      <c r="AF16" s="96" t="s">
        <v>146</v>
      </c>
      <c r="AG16" s="125">
        <v>595.78</v>
      </c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</row>
    <row r="17" spans="1:33" s="91" customFormat="1" ht="23.25" customHeight="1">
      <c r="A17" s="85" t="s">
        <v>83</v>
      </c>
      <c r="B17" s="82">
        <v>1.5</v>
      </c>
      <c r="C17" s="217"/>
      <c r="D17" s="82" t="s">
        <v>150</v>
      </c>
      <c r="E17" s="123">
        <v>500464</v>
      </c>
      <c r="F17" s="82" t="b">
        <f t="shared" si="0"/>
        <v>0</v>
      </c>
      <c r="G17" s="86" t="b">
        <f t="shared" si="1"/>
        <v>0</v>
      </c>
      <c r="H17" s="219"/>
      <c r="O17" s="92"/>
      <c r="P17" s="91">
        <f t="shared" si="2"/>
        <v>637.66499999999996</v>
      </c>
      <c r="R17" s="96" t="s">
        <v>88</v>
      </c>
      <c r="S17" s="93">
        <v>607.29999999999995</v>
      </c>
      <c r="T17" s="96" t="s">
        <v>146</v>
      </c>
      <c r="U17" s="93">
        <v>571.6</v>
      </c>
      <c r="V17" s="96" t="s">
        <v>146</v>
      </c>
      <c r="W17" s="93">
        <v>571.6</v>
      </c>
      <c r="X17" s="96" t="s">
        <v>146</v>
      </c>
      <c r="Y17" s="93">
        <v>630.36</v>
      </c>
      <c r="Z17" s="96" t="s">
        <v>146</v>
      </c>
      <c r="AA17" s="93">
        <v>630.97</v>
      </c>
      <c r="AB17" s="96" t="s">
        <v>146</v>
      </c>
      <c r="AC17" s="93">
        <v>617.5</v>
      </c>
      <c r="AD17" s="96" t="s">
        <v>146</v>
      </c>
      <c r="AE17" s="93">
        <v>613.26</v>
      </c>
      <c r="AF17" s="96" t="s">
        <v>146</v>
      </c>
      <c r="AG17" s="93">
        <v>609.34</v>
      </c>
    </row>
    <row r="18" spans="1:33" s="91" customFormat="1" ht="23.25" customHeight="1">
      <c r="A18" s="85" t="s">
        <v>147</v>
      </c>
      <c r="B18" s="82">
        <v>1.5</v>
      </c>
      <c r="C18" s="217"/>
      <c r="D18" s="82" t="s">
        <v>150</v>
      </c>
      <c r="E18" s="123">
        <v>583740</v>
      </c>
      <c r="F18" s="82" t="b">
        <f t="shared" si="0"/>
        <v>0</v>
      </c>
      <c r="G18" s="86" t="b">
        <f t="shared" si="1"/>
        <v>0</v>
      </c>
      <c r="H18" s="219"/>
      <c r="O18" s="92"/>
      <c r="P18" s="91">
        <f t="shared" si="2"/>
        <v>761.82749999999999</v>
      </c>
      <c r="R18" s="96" t="s">
        <v>146</v>
      </c>
      <c r="S18" s="132">
        <v>725.55</v>
      </c>
      <c r="T18" s="96" t="s">
        <v>146</v>
      </c>
      <c r="U18" s="132">
        <v>745.21</v>
      </c>
      <c r="V18" s="96" t="s">
        <v>146</v>
      </c>
      <c r="W18" s="132">
        <v>745.21</v>
      </c>
      <c r="X18" s="96" t="s">
        <v>146</v>
      </c>
      <c r="Y18" s="132">
        <v>768.26</v>
      </c>
      <c r="Z18" s="96" t="s">
        <v>146</v>
      </c>
      <c r="AA18" s="132">
        <v>768.97</v>
      </c>
      <c r="AB18" s="96" t="s">
        <v>146</v>
      </c>
      <c r="AC18" s="132">
        <v>750.1</v>
      </c>
      <c r="AD18" s="94"/>
      <c r="AE18" s="132">
        <v>747.36</v>
      </c>
      <c r="AF18" s="96" t="s">
        <v>146</v>
      </c>
      <c r="AG18" s="132">
        <v>742.15</v>
      </c>
    </row>
    <row r="19" spans="1:33" s="91" customFormat="1" ht="23.25" customHeight="1">
      <c r="A19" s="85" t="s">
        <v>148</v>
      </c>
      <c r="B19" s="82">
        <v>1.5</v>
      </c>
      <c r="C19" s="217"/>
      <c r="D19" s="82" t="s">
        <v>150</v>
      </c>
      <c r="E19" s="82">
        <v>615863</v>
      </c>
      <c r="F19" s="82" t="b">
        <f t="shared" si="0"/>
        <v>0</v>
      </c>
      <c r="G19" s="86" t="b">
        <f t="shared" si="1"/>
        <v>0</v>
      </c>
      <c r="H19" s="219"/>
      <c r="O19" s="92"/>
      <c r="P19" s="91">
        <f t="shared" si="2"/>
        <v>778.18650000000002</v>
      </c>
      <c r="R19" s="96" t="s">
        <v>146</v>
      </c>
      <c r="S19" s="125">
        <v>741.13</v>
      </c>
      <c r="T19" s="96" t="s">
        <v>146</v>
      </c>
      <c r="U19" s="133">
        <v>731.6</v>
      </c>
      <c r="V19" s="96" t="s">
        <v>146</v>
      </c>
      <c r="W19" s="133">
        <v>731.6</v>
      </c>
      <c r="X19" s="96" t="s">
        <v>146</v>
      </c>
      <c r="Y19" s="125">
        <v>769.28</v>
      </c>
      <c r="Z19" s="96" t="s">
        <v>146</v>
      </c>
      <c r="AA19" s="132">
        <v>768.98</v>
      </c>
      <c r="AB19" s="96" t="s">
        <v>146</v>
      </c>
      <c r="AC19" s="125">
        <v>751.33</v>
      </c>
      <c r="AD19" s="96" t="s">
        <v>146</v>
      </c>
      <c r="AE19" s="133">
        <v>748.39</v>
      </c>
      <c r="AF19" s="96" t="s">
        <v>146</v>
      </c>
      <c r="AG19" s="125">
        <v>743.2</v>
      </c>
    </row>
    <row r="20" spans="1:33" s="91" customFormat="1" ht="23.25" customHeight="1">
      <c r="A20" s="85" t="s">
        <v>94</v>
      </c>
      <c r="B20" s="82">
        <v>1.5</v>
      </c>
      <c r="C20" s="217"/>
      <c r="D20" s="82" t="s">
        <v>150</v>
      </c>
      <c r="E20" s="82">
        <v>524595</v>
      </c>
      <c r="F20" s="82" t="b">
        <f t="shared" si="0"/>
        <v>0</v>
      </c>
      <c r="G20" s="86" t="b">
        <f t="shared" si="1"/>
        <v>0</v>
      </c>
      <c r="H20" s="219"/>
      <c r="O20" s="92"/>
      <c r="P20" s="91">
        <f t="shared" si="2"/>
        <v>778.18650000000002</v>
      </c>
      <c r="R20" s="96" t="s">
        <v>146</v>
      </c>
      <c r="S20" s="132">
        <v>741.13</v>
      </c>
      <c r="T20" s="96" t="s">
        <v>146</v>
      </c>
      <c r="U20" s="133">
        <v>731.6</v>
      </c>
      <c r="V20" s="96" t="s">
        <v>146</v>
      </c>
      <c r="W20" s="133">
        <v>731.6</v>
      </c>
      <c r="X20" s="96" t="s">
        <v>146</v>
      </c>
      <c r="Y20" s="125">
        <v>769.28</v>
      </c>
      <c r="Z20" s="96" t="s">
        <v>146</v>
      </c>
      <c r="AA20" s="132">
        <v>768.98</v>
      </c>
      <c r="AB20" s="96" t="s">
        <v>146</v>
      </c>
      <c r="AC20" s="125">
        <v>751.33</v>
      </c>
      <c r="AD20" s="134"/>
      <c r="AE20" s="133">
        <v>748.39</v>
      </c>
      <c r="AF20" s="96" t="s">
        <v>146</v>
      </c>
      <c r="AG20" s="125">
        <v>743.17</v>
      </c>
    </row>
    <row r="21" spans="1:33" s="91" customFormat="1" ht="23.25" customHeight="1">
      <c r="A21" s="85" t="s">
        <v>95</v>
      </c>
      <c r="B21" s="82">
        <v>1.5</v>
      </c>
      <c r="C21" s="217"/>
      <c r="D21" s="82" t="s">
        <v>150</v>
      </c>
      <c r="E21" s="82">
        <v>524596</v>
      </c>
      <c r="F21" s="82" t="b">
        <f t="shared" si="0"/>
        <v>0</v>
      </c>
      <c r="G21" s="86" t="b">
        <f t="shared" si="1"/>
        <v>0</v>
      </c>
      <c r="H21" s="219"/>
      <c r="O21" s="92"/>
      <c r="P21" s="91">
        <f t="shared" si="2"/>
        <v>778.18650000000002</v>
      </c>
      <c r="R21" s="96" t="s">
        <v>146</v>
      </c>
      <c r="S21" s="132">
        <v>741.13</v>
      </c>
      <c r="T21" s="96" t="s">
        <v>146</v>
      </c>
      <c r="U21" s="133">
        <v>731.6</v>
      </c>
      <c r="V21" s="96" t="s">
        <v>146</v>
      </c>
      <c r="W21" s="133">
        <v>731.6</v>
      </c>
      <c r="X21" s="96" t="s">
        <v>146</v>
      </c>
      <c r="Y21" s="125">
        <v>769.28</v>
      </c>
      <c r="Z21" s="96" t="s">
        <v>146</v>
      </c>
      <c r="AA21" s="132">
        <v>768.98</v>
      </c>
      <c r="AB21" s="96" t="s">
        <v>146</v>
      </c>
      <c r="AC21" s="125">
        <v>751.33</v>
      </c>
      <c r="AD21" s="134"/>
      <c r="AE21" s="133">
        <v>748.39</v>
      </c>
      <c r="AF21" s="96" t="s">
        <v>146</v>
      </c>
      <c r="AG21" s="125">
        <v>743.17</v>
      </c>
    </row>
    <row r="22" spans="1:33" s="91" customFormat="1" ht="23.25" customHeight="1">
      <c r="A22" s="85" t="s">
        <v>83</v>
      </c>
      <c r="B22" s="82">
        <v>1.8</v>
      </c>
      <c r="C22" s="217"/>
      <c r="D22" s="82" t="s">
        <v>151</v>
      </c>
      <c r="E22" s="123">
        <v>501883</v>
      </c>
      <c r="F22" s="82" t="b">
        <f t="shared" si="0"/>
        <v>0</v>
      </c>
      <c r="G22" s="86" t="b">
        <f t="shared" si="1"/>
        <v>0</v>
      </c>
      <c r="H22" s="219"/>
      <c r="O22" s="92"/>
      <c r="P22" s="91">
        <f t="shared" si="2"/>
        <v>755.69550000000004</v>
      </c>
      <c r="R22" s="96" t="s">
        <v>146</v>
      </c>
      <c r="S22" s="135">
        <v>719.71</v>
      </c>
      <c r="T22" s="96" t="s">
        <v>146</v>
      </c>
      <c r="U22" s="93">
        <v>724.81</v>
      </c>
      <c r="V22" s="96" t="s">
        <v>146</v>
      </c>
      <c r="W22" s="93">
        <v>724.81</v>
      </c>
      <c r="X22" s="96" t="s">
        <v>146</v>
      </c>
      <c r="Y22" s="93">
        <v>748.47</v>
      </c>
      <c r="Z22" s="96" t="s">
        <v>146</v>
      </c>
      <c r="AA22" s="93">
        <v>748.47</v>
      </c>
      <c r="AB22" s="96" t="s">
        <v>146</v>
      </c>
      <c r="AC22" s="93">
        <v>729.91</v>
      </c>
      <c r="AD22" s="96" t="s">
        <v>146</v>
      </c>
      <c r="AE22" s="93">
        <v>726.26</v>
      </c>
      <c r="AF22" s="96" t="s">
        <v>146</v>
      </c>
      <c r="AG22" s="93">
        <v>721.75</v>
      </c>
    </row>
    <row r="23" spans="1:33" s="91" customFormat="1" ht="23.25" customHeight="1">
      <c r="A23" s="85" t="s">
        <v>83</v>
      </c>
      <c r="B23" s="82" t="s">
        <v>97</v>
      </c>
      <c r="C23" s="217"/>
      <c r="D23" s="82" t="s">
        <v>151</v>
      </c>
      <c r="E23" s="123">
        <v>500541</v>
      </c>
      <c r="F23" s="82" t="b">
        <f t="shared" si="0"/>
        <v>0</v>
      </c>
      <c r="G23" s="86" t="b">
        <f t="shared" si="1"/>
        <v>0</v>
      </c>
      <c r="H23" s="219"/>
      <c r="O23" s="92"/>
      <c r="P23" s="91">
        <f t="shared" si="2"/>
        <v>842.34150000000011</v>
      </c>
      <c r="R23" s="96" t="s">
        <v>146</v>
      </c>
      <c r="S23" s="135">
        <v>802.23</v>
      </c>
      <c r="T23" s="96" t="s">
        <v>146</v>
      </c>
      <c r="U23" s="93">
        <v>807.33</v>
      </c>
      <c r="V23" s="96" t="s">
        <v>146</v>
      </c>
      <c r="W23" s="93">
        <v>807.33</v>
      </c>
      <c r="X23" s="96" t="s">
        <v>146</v>
      </c>
      <c r="Y23" s="93">
        <v>834.36</v>
      </c>
      <c r="Z23" s="96" t="s">
        <v>146</v>
      </c>
      <c r="AA23" s="93">
        <v>834.36</v>
      </c>
      <c r="AB23" s="96" t="s">
        <v>146</v>
      </c>
      <c r="AC23" s="93">
        <v>812.43</v>
      </c>
      <c r="AD23" s="96" t="s">
        <v>146</v>
      </c>
      <c r="AE23" s="93">
        <v>810</v>
      </c>
      <c r="AF23" s="96" t="s">
        <v>146</v>
      </c>
      <c r="AG23" s="93">
        <v>804.27</v>
      </c>
    </row>
    <row r="24" spans="1:33" s="91" customFormat="1" ht="54" customHeight="1">
      <c r="A24" s="85" t="s">
        <v>98</v>
      </c>
      <c r="B24" s="82">
        <v>1.2</v>
      </c>
      <c r="C24" s="223"/>
      <c r="D24" s="82" t="s">
        <v>152</v>
      </c>
      <c r="E24" s="123">
        <v>521897</v>
      </c>
      <c r="F24" s="82" t="b">
        <f t="shared" si="0"/>
        <v>0</v>
      </c>
      <c r="G24" s="86" t="b">
        <f t="shared" si="1"/>
        <v>0</v>
      </c>
      <c r="H24" s="136" t="s">
        <v>99</v>
      </c>
      <c r="O24" s="92"/>
      <c r="P24" s="91">
        <f t="shared" si="2"/>
        <v>552.63600000000008</v>
      </c>
      <c r="R24" s="96" t="s">
        <v>146</v>
      </c>
      <c r="S24" s="93">
        <v>526.32000000000005</v>
      </c>
      <c r="T24" s="96" t="s">
        <v>146</v>
      </c>
      <c r="U24" s="93">
        <v>531.41999999999996</v>
      </c>
      <c r="V24" s="96" t="s">
        <v>146</v>
      </c>
      <c r="W24" s="93">
        <v>531.41999999999996</v>
      </c>
      <c r="X24" s="96" t="s">
        <v>146</v>
      </c>
      <c r="Y24" s="93">
        <v>544.67999999999995</v>
      </c>
      <c r="Z24" s="96" t="s">
        <v>146</v>
      </c>
      <c r="AA24" s="93">
        <v>546.30999999999995</v>
      </c>
      <c r="AB24" s="96" t="s">
        <v>146</v>
      </c>
      <c r="AC24" s="93">
        <v>527.34</v>
      </c>
      <c r="AD24" s="96" t="s">
        <v>146</v>
      </c>
      <c r="AE24" s="93">
        <v>531.48</v>
      </c>
      <c r="AF24" s="96" t="s">
        <v>146</v>
      </c>
      <c r="AG24" s="93">
        <v>528.36</v>
      </c>
    </row>
    <row r="25" spans="1:33" s="91" customFormat="1" ht="22.5" customHeight="1">
      <c r="A25" s="85" t="s">
        <v>100</v>
      </c>
      <c r="B25" s="82" t="s">
        <v>101</v>
      </c>
      <c r="C25" s="82" t="s">
        <v>102</v>
      </c>
      <c r="D25" s="82" t="s">
        <v>153</v>
      </c>
      <c r="E25" s="123">
        <v>422528</v>
      </c>
      <c r="F25" s="82" t="b">
        <f t="shared" si="0"/>
        <v>0</v>
      </c>
      <c r="G25" s="86" t="b">
        <f t="shared" si="1"/>
        <v>0</v>
      </c>
      <c r="H25" s="136" t="s">
        <v>103</v>
      </c>
      <c r="O25" s="92"/>
      <c r="P25" s="91">
        <f t="shared" si="2"/>
        <v>631.78500000000008</v>
      </c>
      <c r="R25" s="96" t="s">
        <v>146</v>
      </c>
      <c r="S25" s="93">
        <v>601.70000000000005</v>
      </c>
      <c r="T25" s="96" t="s">
        <v>146</v>
      </c>
      <c r="U25" s="93">
        <v>606.79999999999995</v>
      </c>
      <c r="V25" s="96" t="s">
        <v>146</v>
      </c>
      <c r="W25" s="93">
        <v>606.79999999999995</v>
      </c>
      <c r="X25" s="96" t="s">
        <v>88</v>
      </c>
      <c r="Y25" s="93">
        <v>624.54999999999995</v>
      </c>
      <c r="Z25" s="96" t="s">
        <v>146</v>
      </c>
      <c r="AA25" s="93">
        <v>624.54</v>
      </c>
      <c r="AB25" s="96" t="s">
        <v>146</v>
      </c>
      <c r="AC25" s="93">
        <v>611.9</v>
      </c>
      <c r="AD25" s="96" t="s">
        <v>146</v>
      </c>
      <c r="AE25" s="93">
        <v>607.6</v>
      </c>
      <c r="AF25" s="96" t="s">
        <v>146</v>
      </c>
      <c r="AG25" s="93">
        <v>603.74</v>
      </c>
    </row>
    <row r="26" spans="1:33" s="91" customFormat="1" ht="28.5" customHeight="1">
      <c r="A26" s="85" t="s">
        <v>104</v>
      </c>
      <c r="B26" s="82">
        <v>1.2</v>
      </c>
      <c r="C26" s="229" t="s">
        <v>105</v>
      </c>
      <c r="D26" s="86" t="s">
        <v>154</v>
      </c>
      <c r="E26" s="123">
        <v>548448</v>
      </c>
      <c r="F26" s="82" t="b">
        <f t="shared" si="0"/>
        <v>0</v>
      </c>
      <c r="G26" s="86" t="b">
        <f t="shared" si="1"/>
        <v>0</v>
      </c>
      <c r="H26" s="231"/>
      <c r="O26" s="92"/>
      <c r="P26" s="91">
        <f t="shared" si="2"/>
        <v>507.75900000000001</v>
      </c>
      <c r="R26" s="96" t="s">
        <v>146</v>
      </c>
      <c r="S26" s="93">
        <v>483.58</v>
      </c>
      <c r="T26" s="96" t="s">
        <v>146</v>
      </c>
      <c r="U26" s="93">
        <v>488.68</v>
      </c>
      <c r="V26" s="96" t="s">
        <v>146</v>
      </c>
      <c r="W26" s="93">
        <v>488.68</v>
      </c>
      <c r="X26" s="96" t="s">
        <v>146</v>
      </c>
      <c r="Y26" s="93">
        <v>500.51</v>
      </c>
      <c r="Z26" s="96" t="s">
        <v>146</v>
      </c>
      <c r="AA26" s="93">
        <v>500.51</v>
      </c>
      <c r="AB26" s="96" t="s">
        <v>146</v>
      </c>
      <c r="AC26" s="93">
        <v>493.78</v>
      </c>
      <c r="AD26" s="96" t="s">
        <v>146</v>
      </c>
      <c r="AE26" s="93">
        <v>488.32</v>
      </c>
      <c r="AF26" s="96" t="s">
        <v>146</v>
      </c>
      <c r="AG26" s="93">
        <v>485.62</v>
      </c>
    </row>
    <row r="27" spans="1:33" s="91" customFormat="1" ht="27" customHeight="1">
      <c r="A27" s="85" t="s">
        <v>104</v>
      </c>
      <c r="B27" s="82" t="s">
        <v>101</v>
      </c>
      <c r="C27" s="229"/>
      <c r="D27" s="86" t="s">
        <v>120</v>
      </c>
      <c r="E27" s="123">
        <v>548449</v>
      </c>
      <c r="F27" s="82" t="b">
        <f t="shared" si="0"/>
        <v>0</v>
      </c>
      <c r="G27" s="86" t="b">
        <f t="shared" si="1"/>
        <v>0</v>
      </c>
      <c r="H27" s="232"/>
      <c r="O27" s="92"/>
      <c r="P27" s="91">
        <f t="shared" si="2"/>
        <v>637.66499999999996</v>
      </c>
      <c r="R27" s="96" t="s">
        <v>146</v>
      </c>
      <c r="S27" s="93">
        <v>607.29999999999995</v>
      </c>
      <c r="T27" s="96" t="s">
        <v>146</v>
      </c>
      <c r="U27" s="93">
        <v>612.08000000000004</v>
      </c>
      <c r="V27" s="96" t="s">
        <v>146</v>
      </c>
      <c r="W27" s="93">
        <v>612.08000000000004</v>
      </c>
      <c r="X27" s="96" t="s">
        <v>146</v>
      </c>
      <c r="Y27" s="93">
        <v>630.36</v>
      </c>
      <c r="Z27" s="96" t="s">
        <v>146</v>
      </c>
      <c r="AA27" s="93">
        <v>630.97</v>
      </c>
      <c r="AB27" s="96" t="s">
        <v>146</v>
      </c>
      <c r="AC27" s="93">
        <v>617.5</v>
      </c>
      <c r="AD27" s="96" t="s">
        <v>146</v>
      </c>
      <c r="AE27" s="93">
        <v>613.26</v>
      </c>
      <c r="AF27" s="96" t="s">
        <v>146</v>
      </c>
      <c r="AG27" s="93">
        <v>609.34</v>
      </c>
    </row>
    <row r="28" spans="1:33" s="91" customFormat="1" ht="23.25" customHeight="1">
      <c r="A28" s="85" t="s">
        <v>104</v>
      </c>
      <c r="B28" s="82">
        <v>1.8</v>
      </c>
      <c r="C28" s="229"/>
      <c r="D28" s="86" t="s">
        <v>155</v>
      </c>
      <c r="E28" s="123">
        <v>548450</v>
      </c>
      <c r="F28" s="82" t="b">
        <f t="shared" si="0"/>
        <v>0</v>
      </c>
      <c r="G28" s="86" t="b">
        <f t="shared" si="1"/>
        <v>0</v>
      </c>
      <c r="H28" s="233"/>
      <c r="O28" s="92"/>
      <c r="P28" s="91">
        <f t="shared" si="2"/>
        <v>743.92500000000007</v>
      </c>
      <c r="R28" s="96" t="s">
        <v>146</v>
      </c>
      <c r="S28" s="93">
        <v>708.5</v>
      </c>
      <c r="T28" s="96" t="s">
        <v>146</v>
      </c>
      <c r="U28" s="93">
        <v>713.59</v>
      </c>
      <c r="V28" s="96" t="s">
        <v>146</v>
      </c>
      <c r="W28" s="93">
        <v>713.59</v>
      </c>
      <c r="X28" s="96" t="s">
        <v>146</v>
      </c>
      <c r="Y28" s="93">
        <v>736.84</v>
      </c>
      <c r="Z28" s="96" t="s">
        <v>146</v>
      </c>
      <c r="AA28" s="93">
        <v>736.85</v>
      </c>
      <c r="AB28" s="96" t="s">
        <v>146</v>
      </c>
      <c r="AC28" s="93">
        <v>718.7</v>
      </c>
      <c r="AD28" s="96" t="s">
        <v>146</v>
      </c>
      <c r="AE28" s="93">
        <v>715.43</v>
      </c>
      <c r="AF28" s="96" t="s">
        <v>146</v>
      </c>
      <c r="AG28" s="93">
        <v>710.53</v>
      </c>
    </row>
    <row r="29" spans="1:33" s="91" customFormat="1" ht="23.25" customHeight="1">
      <c r="A29" s="85" t="s">
        <v>106</v>
      </c>
      <c r="B29" s="82" t="s">
        <v>101</v>
      </c>
      <c r="C29" s="229" t="s">
        <v>107</v>
      </c>
      <c r="D29" s="82" t="s">
        <v>155</v>
      </c>
      <c r="E29" s="123">
        <v>536794</v>
      </c>
      <c r="F29" s="82" t="b">
        <f t="shared" si="0"/>
        <v>0</v>
      </c>
      <c r="G29" s="86" t="b">
        <f t="shared" si="1"/>
        <v>0</v>
      </c>
      <c r="H29" s="219" t="s">
        <v>108</v>
      </c>
      <c r="O29" s="92"/>
      <c r="P29" s="91">
        <f t="shared" si="2"/>
        <v>649.44600000000003</v>
      </c>
      <c r="R29" s="96" t="s">
        <v>146</v>
      </c>
      <c r="S29" s="93">
        <v>618.52</v>
      </c>
      <c r="T29" s="96" t="s">
        <v>146</v>
      </c>
      <c r="U29" s="93">
        <v>623.62</v>
      </c>
      <c r="V29" s="96" t="s">
        <v>146</v>
      </c>
      <c r="W29" s="93">
        <v>623.62</v>
      </c>
      <c r="X29" s="96" t="s">
        <v>146</v>
      </c>
      <c r="Y29" s="93">
        <v>641.99</v>
      </c>
      <c r="Z29" s="96" t="s">
        <v>146</v>
      </c>
      <c r="AA29" s="93">
        <v>642.6</v>
      </c>
      <c r="AB29" s="96" t="s">
        <v>146</v>
      </c>
      <c r="AC29" s="93">
        <v>628.72</v>
      </c>
      <c r="AD29" s="96" t="s">
        <v>146</v>
      </c>
      <c r="AE29" s="93">
        <v>624.6</v>
      </c>
      <c r="AF29" s="96" t="s">
        <v>146</v>
      </c>
      <c r="AG29" s="93">
        <v>620.55999999999995</v>
      </c>
    </row>
    <row r="30" spans="1:33" ht="76.5" customHeight="1">
      <c r="A30" s="85" t="s">
        <v>106</v>
      </c>
      <c r="B30" s="82">
        <v>1.8</v>
      </c>
      <c r="C30" s="229"/>
      <c r="D30" s="82" t="s">
        <v>155</v>
      </c>
      <c r="E30" s="123">
        <v>537168</v>
      </c>
      <c r="F30" s="82" t="b">
        <f t="shared" si="0"/>
        <v>0</v>
      </c>
      <c r="G30" s="86" t="b">
        <f t="shared" si="1"/>
        <v>0</v>
      </c>
      <c r="H30" s="219"/>
      <c r="O30" s="87"/>
      <c r="P30">
        <f t="shared" si="2"/>
        <v>767.47649999999999</v>
      </c>
      <c r="R30" s="96" t="s">
        <v>146</v>
      </c>
      <c r="S30" s="137">
        <v>730.93</v>
      </c>
      <c r="T30" s="96" t="s">
        <v>146</v>
      </c>
      <c r="U30" s="88">
        <v>736.03</v>
      </c>
      <c r="V30" s="96" t="s">
        <v>146</v>
      </c>
      <c r="W30" s="88">
        <v>736.03</v>
      </c>
      <c r="X30" s="96" t="s">
        <v>146</v>
      </c>
      <c r="Y30" s="88">
        <v>760.2</v>
      </c>
      <c r="Z30" s="96" t="s">
        <v>146</v>
      </c>
      <c r="AA30" s="88">
        <v>760.2</v>
      </c>
      <c r="AB30" s="96" t="s">
        <v>146</v>
      </c>
      <c r="AC30" s="88">
        <v>741.13</v>
      </c>
      <c r="AD30" s="96" t="s">
        <v>146</v>
      </c>
      <c r="AE30" s="88">
        <v>738.1</v>
      </c>
      <c r="AF30" s="96" t="s">
        <v>146</v>
      </c>
      <c r="AG30" s="88">
        <v>732.97</v>
      </c>
    </row>
    <row r="31" spans="1:33" s="91" customFormat="1" ht="28.5" customHeight="1">
      <c r="A31" s="85" t="s">
        <v>106</v>
      </c>
      <c r="B31" s="82" t="s">
        <v>97</v>
      </c>
      <c r="C31" s="229"/>
      <c r="D31" s="82" t="s">
        <v>155</v>
      </c>
      <c r="E31" s="123">
        <v>537171</v>
      </c>
      <c r="F31" s="82" t="b">
        <f t="shared" si="0"/>
        <v>0</v>
      </c>
      <c r="G31" s="86" t="b">
        <f t="shared" si="1"/>
        <v>0</v>
      </c>
      <c r="H31" s="230"/>
      <c r="O31" s="92"/>
      <c r="P31" s="91">
        <f t="shared" si="2"/>
        <v>861.93450000000007</v>
      </c>
      <c r="R31" s="96" t="s">
        <v>146</v>
      </c>
      <c r="S31" s="135">
        <v>820.89</v>
      </c>
      <c r="T31" s="96" t="s">
        <v>146</v>
      </c>
      <c r="U31" s="93">
        <v>825.99</v>
      </c>
      <c r="V31" s="96" t="s">
        <v>146</v>
      </c>
      <c r="W31" s="93">
        <v>825.99</v>
      </c>
      <c r="X31" s="96" t="s">
        <v>146</v>
      </c>
      <c r="Y31" s="93">
        <v>853.74</v>
      </c>
      <c r="Z31" s="96" t="s">
        <v>146</v>
      </c>
      <c r="AA31" s="93">
        <v>853.74</v>
      </c>
      <c r="AB31" s="96" t="s">
        <v>146</v>
      </c>
      <c r="AC31" s="93">
        <v>831.09</v>
      </c>
      <c r="AD31" s="96" t="s">
        <v>146</v>
      </c>
      <c r="AE31" s="93">
        <v>828.95</v>
      </c>
      <c r="AF31" s="96" t="s">
        <v>146</v>
      </c>
      <c r="AG31" s="93">
        <v>845.58</v>
      </c>
    </row>
    <row r="32" spans="1:33" ht="25.5" customHeight="1">
      <c r="A32" s="138" t="s">
        <v>109</v>
      </c>
      <c r="B32" s="139"/>
      <c r="C32" s="139"/>
      <c r="D32" s="139"/>
      <c r="E32" s="139"/>
      <c r="F32" s="139"/>
      <c r="G32" s="139"/>
      <c r="H32" s="140"/>
      <c r="P32">
        <f t="shared" si="2"/>
        <v>0</v>
      </c>
      <c r="R32" s="69"/>
      <c r="S32" s="70"/>
      <c r="T32" s="69"/>
      <c r="U32" s="70"/>
      <c r="V32" s="69"/>
      <c r="W32" s="70"/>
      <c r="X32" s="69"/>
      <c r="Y32" s="70"/>
      <c r="Z32" s="69"/>
      <c r="AA32" s="70"/>
      <c r="AB32" s="69"/>
      <c r="AC32" s="70"/>
      <c r="AD32" s="89"/>
      <c r="AE32" s="70"/>
      <c r="AF32" s="69"/>
      <c r="AG32" s="70"/>
    </row>
    <row r="33" spans="1:33" ht="22.5" customHeight="1">
      <c r="A33" s="141" t="s">
        <v>110</v>
      </c>
      <c r="B33" s="142"/>
      <c r="C33" s="142"/>
      <c r="D33" s="142"/>
      <c r="E33" s="142"/>
      <c r="F33" s="142"/>
      <c r="G33" s="142"/>
      <c r="H33" s="71"/>
      <c r="P33">
        <f t="shared" si="2"/>
        <v>0</v>
      </c>
      <c r="R33" s="72"/>
      <c r="S33" s="73"/>
      <c r="T33" s="72"/>
      <c r="U33" s="73"/>
      <c r="V33" s="72"/>
      <c r="W33" s="73"/>
      <c r="X33" s="72"/>
      <c r="Y33" s="73"/>
      <c r="Z33" s="72"/>
      <c r="AA33" s="73"/>
      <c r="AB33" s="72"/>
      <c r="AC33" s="73"/>
      <c r="AD33" s="90"/>
      <c r="AE33" s="73"/>
      <c r="AF33" s="72"/>
      <c r="AG33" s="73"/>
    </row>
    <row r="34" spans="1:33" ht="18.75" customHeight="1">
      <c r="A34" s="74" t="s">
        <v>111</v>
      </c>
      <c r="B34" s="75"/>
      <c r="C34" s="75"/>
      <c r="D34" s="75"/>
      <c r="E34" s="75"/>
      <c r="F34" s="75"/>
      <c r="G34" s="75"/>
      <c r="H34" s="76"/>
      <c r="P34">
        <f t="shared" si="2"/>
        <v>0</v>
      </c>
      <c r="R34" s="78"/>
      <c r="S34" s="79"/>
      <c r="T34" s="78"/>
      <c r="U34" s="79"/>
      <c r="V34" s="78"/>
      <c r="W34" s="79"/>
      <c r="X34" s="78"/>
      <c r="Y34" s="79"/>
      <c r="Z34" s="78"/>
      <c r="AA34" s="79"/>
      <c r="AB34" s="78"/>
      <c r="AC34" s="79"/>
      <c r="AD34" s="75"/>
      <c r="AE34" s="79"/>
      <c r="AF34" s="78"/>
      <c r="AG34" s="79"/>
    </row>
    <row r="35" spans="1:33" ht="18.75" customHeight="1">
      <c r="A35" s="216" t="s">
        <v>73</v>
      </c>
      <c r="B35" s="82" t="s">
        <v>74</v>
      </c>
      <c r="C35" s="216" t="s">
        <v>75</v>
      </c>
      <c r="D35" s="112" t="s">
        <v>76</v>
      </c>
      <c r="E35" s="216" t="s">
        <v>144</v>
      </c>
      <c r="F35" s="216" t="s">
        <v>77</v>
      </c>
      <c r="G35" s="82" t="s">
        <v>78</v>
      </c>
      <c r="H35" s="226" t="s">
        <v>79</v>
      </c>
      <c r="P35">
        <f t="shared" si="2"/>
        <v>0</v>
      </c>
      <c r="R35" s="221" t="s">
        <v>77</v>
      </c>
      <c r="S35" s="83"/>
      <c r="T35" s="221" t="s">
        <v>77</v>
      </c>
      <c r="U35" s="83"/>
      <c r="V35" s="221" t="s">
        <v>77</v>
      </c>
      <c r="W35" s="83"/>
      <c r="X35" s="221" t="s">
        <v>77</v>
      </c>
      <c r="Y35" s="83"/>
      <c r="Z35" s="221" t="s">
        <v>77</v>
      </c>
      <c r="AA35" s="83"/>
      <c r="AB35" s="221" t="s">
        <v>77</v>
      </c>
      <c r="AC35" s="83"/>
      <c r="AD35" s="221" t="s">
        <v>77</v>
      </c>
      <c r="AE35" s="83"/>
      <c r="AF35" s="221" t="s">
        <v>77</v>
      </c>
      <c r="AG35" s="83"/>
    </row>
    <row r="36" spans="1:33" ht="12.75" customHeight="1">
      <c r="A36" s="223"/>
      <c r="B36" s="112" t="s">
        <v>80</v>
      </c>
      <c r="C36" s="223"/>
      <c r="D36" s="112" t="s">
        <v>81</v>
      </c>
      <c r="E36" s="223"/>
      <c r="F36" s="223"/>
      <c r="G36" s="112" t="s">
        <v>82</v>
      </c>
      <c r="H36" s="227"/>
      <c r="P36">
        <f t="shared" si="2"/>
        <v>0</v>
      </c>
      <c r="R36" s="222"/>
      <c r="S36" s="84"/>
      <c r="T36" s="222"/>
      <c r="U36" s="84"/>
      <c r="V36" s="222"/>
      <c r="W36" s="84"/>
      <c r="X36" s="222"/>
      <c r="Y36" s="84"/>
      <c r="Z36" s="222"/>
      <c r="AA36" s="84"/>
      <c r="AB36" s="222"/>
      <c r="AC36" s="84"/>
      <c r="AD36" s="222"/>
      <c r="AE36" s="84"/>
      <c r="AF36" s="222"/>
      <c r="AG36" s="84"/>
    </row>
    <row r="37" spans="1:33" s="91" customFormat="1" ht="21.75" customHeight="1">
      <c r="A37" s="85" t="s">
        <v>112</v>
      </c>
      <c r="B37" s="82" t="s">
        <v>84</v>
      </c>
      <c r="C37" s="216" t="s">
        <v>85</v>
      </c>
      <c r="D37" s="82" t="s">
        <v>145</v>
      </c>
      <c r="E37" s="143" t="s">
        <v>156</v>
      </c>
      <c r="F37" s="82" t="b">
        <f t="shared" ref="F37:G41" si="3">IF($A$3=$R$6,R37,(IF($A$3=$AB$6,AB37,IF($A$3=$Z$6,Z37,IF($A$3=$X$6,X37,IF($A$3=$V$6,V37,IF($A$3=$T$6,T37,IF($A$3=$AD$6,AD37,IF($A$3=$AF$6,AF37)))))))))</f>
        <v>0</v>
      </c>
      <c r="G37" s="86" t="b">
        <f t="shared" si="3"/>
        <v>0</v>
      </c>
      <c r="H37" s="224" t="s">
        <v>113</v>
      </c>
      <c r="O37" s="92"/>
      <c r="P37" s="91">
        <f t="shared" si="2"/>
        <v>538.38750000000005</v>
      </c>
      <c r="R37" s="96" t="s">
        <v>146</v>
      </c>
      <c r="S37" s="93">
        <v>512.75</v>
      </c>
      <c r="T37" s="96" t="s">
        <v>146</v>
      </c>
      <c r="U37" s="93">
        <v>517.85</v>
      </c>
      <c r="V37" s="96" t="s">
        <v>146</v>
      </c>
      <c r="W37" s="93">
        <v>517.85</v>
      </c>
      <c r="X37" s="96" t="s">
        <v>146</v>
      </c>
      <c r="Y37" s="93">
        <v>530.70000000000005</v>
      </c>
      <c r="Z37" s="96" t="s">
        <v>146</v>
      </c>
      <c r="AA37" s="93">
        <v>532.23</v>
      </c>
      <c r="AB37" s="96" t="s">
        <v>146</v>
      </c>
      <c r="AC37" s="93">
        <v>522.95000000000005</v>
      </c>
      <c r="AD37" s="96" t="s">
        <v>146</v>
      </c>
      <c r="AE37" s="93">
        <v>517.78</v>
      </c>
      <c r="AF37" s="96" t="s">
        <v>146</v>
      </c>
      <c r="AG37" s="93">
        <v>514.79</v>
      </c>
    </row>
    <row r="38" spans="1:33" s="91" customFormat="1" ht="21.75" customHeight="1">
      <c r="A38" s="85" t="s">
        <v>112</v>
      </c>
      <c r="B38" s="82">
        <v>1.5</v>
      </c>
      <c r="C38" s="217"/>
      <c r="D38" s="82" t="s">
        <v>96</v>
      </c>
      <c r="E38" s="143" t="s">
        <v>157</v>
      </c>
      <c r="F38" s="82" t="b">
        <f t="shared" si="3"/>
        <v>0</v>
      </c>
      <c r="G38" s="86" t="b">
        <f t="shared" si="3"/>
        <v>0</v>
      </c>
      <c r="H38" s="228"/>
      <c r="O38" s="92"/>
      <c r="P38" s="91">
        <f t="shared" si="2"/>
        <v>679.01400000000001</v>
      </c>
      <c r="R38" s="96" t="s">
        <v>146</v>
      </c>
      <c r="S38" s="93">
        <v>646.67999999999995</v>
      </c>
      <c r="T38" s="96" t="s">
        <v>146</v>
      </c>
      <c r="U38" s="93">
        <v>651.78</v>
      </c>
      <c r="V38" s="96" t="s">
        <v>146</v>
      </c>
      <c r="W38" s="93">
        <v>651.78</v>
      </c>
      <c r="X38" s="96" t="s">
        <v>146</v>
      </c>
      <c r="Y38" s="93">
        <v>671.26</v>
      </c>
      <c r="Z38" s="96" t="s">
        <v>146</v>
      </c>
      <c r="AA38" s="93">
        <v>671.87</v>
      </c>
      <c r="AB38" s="96" t="s">
        <v>146</v>
      </c>
      <c r="AC38" s="93">
        <v>656.88</v>
      </c>
      <c r="AD38" s="96" t="s">
        <v>146</v>
      </c>
      <c r="AE38" s="93">
        <v>653.02</v>
      </c>
      <c r="AF38" s="96" t="s">
        <v>146</v>
      </c>
      <c r="AG38" s="93">
        <v>648.72</v>
      </c>
    </row>
    <row r="39" spans="1:33" s="91" customFormat="1" ht="29.25" customHeight="1">
      <c r="A39" s="85" t="s">
        <v>114</v>
      </c>
      <c r="B39" s="82">
        <v>1.8</v>
      </c>
      <c r="C39" s="223"/>
      <c r="D39" s="82" t="s">
        <v>115</v>
      </c>
      <c r="E39" s="143" t="s">
        <v>158</v>
      </c>
      <c r="F39" s="82" t="b">
        <f t="shared" si="3"/>
        <v>0</v>
      </c>
      <c r="G39" s="86" t="b">
        <f t="shared" si="3"/>
        <v>0</v>
      </c>
      <c r="H39" s="144"/>
      <c r="O39" s="92"/>
      <c r="P39" s="91">
        <f t="shared" si="2"/>
        <v>1121.7674999999999</v>
      </c>
      <c r="R39" s="96" t="s">
        <v>146</v>
      </c>
      <c r="S39" s="135">
        <v>1068.3499999999999</v>
      </c>
      <c r="T39" s="96" t="s">
        <v>146</v>
      </c>
      <c r="U39" s="93">
        <v>1073.44</v>
      </c>
      <c r="V39" s="96" t="s">
        <v>146</v>
      </c>
      <c r="W39" s="93">
        <v>1073.44</v>
      </c>
      <c r="X39" s="96" t="s">
        <v>146</v>
      </c>
      <c r="Y39" s="93">
        <v>1111.08</v>
      </c>
      <c r="Z39" s="96" t="s">
        <v>146</v>
      </c>
      <c r="AA39" s="93">
        <v>1111.08</v>
      </c>
      <c r="AB39" s="96" t="s">
        <v>146</v>
      </c>
      <c r="AC39" s="93">
        <v>1078.54</v>
      </c>
      <c r="AD39" s="96" t="s">
        <v>146</v>
      </c>
      <c r="AE39" s="93">
        <v>1078.4100000000001</v>
      </c>
      <c r="AF39" s="96" t="s">
        <v>146</v>
      </c>
      <c r="AG39" s="93">
        <v>1070.3800000000001</v>
      </c>
    </row>
    <row r="40" spans="1:33" s="91" customFormat="1" ht="29.25" customHeight="1">
      <c r="A40" s="85" t="s">
        <v>159</v>
      </c>
      <c r="B40" s="82">
        <v>1.2</v>
      </c>
      <c r="C40" s="145"/>
      <c r="D40" s="82" t="s">
        <v>145</v>
      </c>
      <c r="E40" s="143" t="s">
        <v>160</v>
      </c>
      <c r="F40" s="82" t="b">
        <f t="shared" si="3"/>
        <v>0</v>
      </c>
      <c r="G40" s="86" t="b">
        <f t="shared" si="3"/>
        <v>0</v>
      </c>
      <c r="H40" s="144"/>
      <c r="O40" s="92"/>
      <c r="P40" s="91">
        <f t="shared" si="2"/>
        <v>538.38750000000005</v>
      </c>
      <c r="R40" s="96" t="s">
        <v>146</v>
      </c>
      <c r="S40" s="146">
        <v>512.75</v>
      </c>
      <c r="T40" s="96" t="s">
        <v>146</v>
      </c>
      <c r="U40" s="146">
        <v>517.85</v>
      </c>
      <c r="V40" s="96" t="s">
        <v>146</v>
      </c>
      <c r="W40" s="146">
        <v>517.85</v>
      </c>
      <c r="X40" s="96" t="s">
        <v>146</v>
      </c>
      <c r="Y40" s="146">
        <v>530.70000000000005</v>
      </c>
      <c r="Z40" s="96" t="s">
        <v>146</v>
      </c>
      <c r="AA40" s="146">
        <v>532.23</v>
      </c>
      <c r="AB40" s="96" t="s">
        <v>146</v>
      </c>
      <c r="AC40" s="146">
        <v>522.95000000000005</v>
      </c>
      <c r="AD40" s="96" t="s">
        <v>146</v>
      </c>
      <c r="AE40" s="146"/>
      <c r="AF40" s="96" t="s">
        <v>146</v>
      </c>
      <c r="AG40" s="146">
        <v>514.79999999999995</v>
      </c>
    </row>
    <row r="41" spans="1:33" s="149" customFormat="1" ht="29.25" customHeight="1">
      <c r="A41" s="85" t="s">
        <v>159</v>
      </c>
      <c r="B41" s="82">
        <v>1.5</v>
      </c>
      <c r="C41" s="147"/>
      <c r="D41" s="82" t="s">
        <v>150</v>
      </c>
      <c r="E41" s="143" t="s">
        <v>161</v>
      </c>
      <c r="F41" s="82" t="b">
        <f t="shared" si="3"/>
        <v>0</v>
      </c>
      <c r="G41" s="86" t="b">
        <f t="shared" si="3"/>
        <v>0</v>
      </c>
      <c r="H41" s="148"/>
      <c r="O41" s="150"/>
      <c r="P41" s="149">
        <f t="shared" si="2"/>
        <v>679.01400000000001</v>
      </c>
      <c r="R41" s="96" t="s">
        <v>146</v>
      </c>
      <c r="S41" s="146">
        <v>646.67999999999995</v>
      </c>
      <c r="T41" s="96" t="s">
        <v>146</v>
      </c>
      <c r="U41" s="146">
        <v>651.78</v>
      </c>
      <c r="V41" s="96" t="s">
        <v>146</v>
      </c>
      <c r="W41" s="146">
        <v>651.78</v>
      </c>
      <c r="X41" s="96" t="s">
        <v>146</v>
      </c>
      <c r="Y41" s="146">
        <v>671.16</v>
      </c>
      <c r="Z41" s="96" t="s">
        <v>146</v>
      </c>
      <c r="AA41" s="146">
        <v>671.16</v>
      </c>
      <c r="AB41" s="96" t="s">
        <v>146</v>
      </c>
      <c r="AC41" s="146">
        <v>656.88</v>
      </c>
      <c r="AD41" s="96" t="s">
        <v>146</v>
      </c>
      <c r="AE41" s="151"/>
      <c r="AF41" s="96" t="s">
        <v>146</v>
      </c>
      <c r="AG41" s="146">
        <v>648.72</v>
      </c>
    </row>
    <row r="42" spans="1:33" ht="26.25" customHeight="1">
      <c r="A42" s="138" t="s">
        <v>162</v>
      </c>
      <c r="B42" s="142"/>
      <c r="C42" s="152"/>
      <c r="D42" s="152"/>
      <c r="E42" s="152"/>
      <c r="F42" s="152"/>
      <c r="G42" s="152"/>
      <c r="H42" s="153"/>
      <c r="P42">
        <f t="shared" si="2"/>
        <v>0</v>
      </c>
      <c r="R42" s="154"/>
      <c r="S42" s="155"/>
      <c r="T42" s="154"/>
      <c r="U42" s="155"/>
      <c r="V42" s="154"/>
      <c r="W42" s="155"/>
      <c r="X42" s="154"/>
      <c r="Y42" s="155"/>
      <c r="Z42" s="154"/>
      <c r="AA42" s="155"/>
      <c r="AB42" s="154"/>
      <c r="AC42" s="155"/>
      <c r="AD42" s="156"/>
      <c r="AE42" s="155"/>
      <c r="AF42" s="154"/>
      <c r="AG42" s="155"/>
    </row>
    <row r="43" spans="1:33" ht="18.75" customHeight="1">
      <c r="A43" s="74" t="s">
        <v>163</v>
      </c>
      <c r="B43" s="75"/>
      <c r="C43" s="75"/>
      <c r="D43" s="75"/>
      <c r="E43" s="75"/>
      <c r="F43" s="75"/>
      <c r="G43" s="75"/>
      <c r="H43" s="76"/>
      <c r="O43" s="157"/>
      <c r="P43">
        <f t="shared" si="2"/>
        <v>0</v>
      </c>
      <c r="R43" s="78"/>
      <c r="S43" s="79"/>
      <c r="T43" s="78"/>
      <c r="U43" s="79"/>
      <c r="V43" s="78"/>
      <c r="W43" s="79"/>
      <c r="X43" s="78"/>
      <c r="Y43" s="79"/>
      <c r="Z43" s="78"/>
      <c r="AA43" s="79"/>
      <c r="AB43" s="78"/>
      <c r="AC43" s="79"/>
      <c r="AD43" s="75"/>
      <c r="AE43" s="79"/>
      <c r="AF43" s="78"/>
      <c r="AG43" s="79"/>
    </row>
    <row r="44" spans="1:33" ht="18.75" customHeight="1">
      <c r="A44" s="216" t="s">
        <v>73</v>
      </c>
      <c r="B44" s="82" t="s">
        <v>74</v>
      </c>
      <c r="C44" s="216" t="s">
        <v>75</v>
      </c>
      <c r="D44" s="112" t="s">
        <v>76</v>
      </c>
      <c r="E44" s="216" t="s">
        <v>144</v>
      </c>
      <c r="F44" s="216" t="s">
        <v>77</v>
      </c>
      <c r="G44" s="82" t="s">
        <v>78</v>
      </c>
      <c r="H44" s="226" t="s">
        <v>79</v>
      </c>
      <c r="N44" s="157"/>
      <c r="P44">
        <f t="shared" si="2"/>
        <v>0</v>
      </c>
      <c r="R44" s="221" t="s">
        <v>77</v>
      </c>
      <c r="S44" s="83"/>
      <c r="T44" s="221" t="s">
        <v>77</v>
      </c>
      <c r="U44" s="83"/>
      <c r="V44" s="221" t="s">
        <v>77</v>
      </c>
      <c r="W44" s="83"/>
      <c r="X44" s="221" t="s">
        <v>77</v>
      </c>
      <c r="Y44" s="83"/>
      <c r="Z44" s="221" t="s">
        <v>77</v>
      </c>
      <c r="AA44" s="83"/>
      <c r="AB44" s="221" t="s">
        <v>77</v>
      </c>
      <c r="AC44" s="83"/>
      <c r="AD44" s="221" t="s">
        <v>77</v>
      </c>
      <c r="AE44" s="83"/>
      <c r="AF44" s="221" t="s">
        <v>77</v>
      </c>
      <c r="AG44" s="83"/>
    </row>
    <row r="45" spans="1:33" ht="12.75" customHeight="1">
      <c r="A45" s="223"/>
      <c r="B45" s="112" t="s">
        <v>80</v>
      </c>
      <c r="C45" s="223"/>
      <c r="D45" s="112" t="s">
        <v>81</v>
      </c>
      <c r="E45" s="223"/>
      <c r="F45" s="223"/>
      <c r="G45" s="112" t="s">
        <v>82</v>
      </c>
      <c r="H45" s="227"/>
      <c r="P45">
        <f t="shared" si="2"/>
        <v>0</v>
      </c>
      <c r="R45" s="222"/>
      <c r="S45" s="84"/>
      <c r="T45" s="222"/>
      <c r="U45" s="84"/>
      <c r="V45" s="222"/>
      <c r="W45" s="84"/>
      <c r="X45" s="222"/>
      <c r="Y45" s="84"/>
      <c r="Z45" s="222"/>
      <c r="AA45" s="84"/>
      <c r="AB45" s="222"/>
      <c r="AC45" s="84"/>
      <c r="AD45" s="222"/>
      <c r="AE45" s="84"/>
      <c r="AF45" s="222"/>
      <c r="AG45" s="84"/>
    </row>
    <row r="46" spans="1:33" s="91" customFormat="1" ht="48.75" customHeight="1">
      <c r="A46" s="85" t="s">
        <v>164</v>
      </c>
      <c r="B46" s="82">
        <v>1.2</v>
      </c>
      <c r="C46" s="216" t="s">
        <v>105</v>
      </c>
      <c r="D46" s="82" t="s">
        <v>86</v>
      </c>
      <c r="E46" s="143" t="s">
        <v>165</v>
      </c>
      <c r="F46" s="82" t="b">
        <f t="shared" ref="F46:G49" si="4">IF($A$3=$R$6,R46,(IF($A$3=$AB$6,AB46,IF($A$3=$Z$6,Z46,IF($A$3=$X$6,X46,IF($A$3=$V$6,V46,IF($A$3=$T$6,T46,IF($A$3=$AD$6,AD46,IF($A$3=$AF$6,AF46)))))))))</f>
        <v>0</v>
      </c>
      <c r="G46" s="86" t="b">
        <f t="shared" si="4"/>
        <v>0</v>
      </c>
      <c r="H46" s="224" t="s">
        <v>166</v>
      </c>
      <c r="P46" s="91">
        <f t="shared" si="2"/>
        <v>743.91450000000009</v>
      </c>
      <c r="R46" s="96" t="s">
        <v>146</v>
      </c>
      <c r="S46" s="93">
        <v>708.49</v>
      </c>
      <c r="T46" s="96" t="s">
        <v>146</v>
      </c>
      <c r="U46" s="93">
        <v>713.59</v>
      </c>
      <c r="V46" s="96" t="s">
        <v>146</v>
      </c>
      <c r="W46" s="93">
        <v>713.59</v>
      </c>
      <c r="X46" s="96" t="s">
        <v>146</v>
      </c>
      <c r="Y46" s="93">
        <v>733.27</v>
      </c>
      <c r="Z46" s="96" t="s">
        <v>146</v>
      </c>
      <c r="AA46" s="93">
        <v>735.42</v>
      </c>
      <c r="AB46" s="96" t="s">
        <v>146</v>
      </c>
      <c r="AC46" s="93">
        <v>729.7</v>
      </c>
      <c r="AD46" s="94" t="s">
        <v>90</v>
      </c>
      <c r="AE46" s="93">
        <v>715.44</v>
      </c>
      <c r="AF46" s="96" t="s">
        <v>146</v>
      </c>
      <c r="AG46" s="93">
        <v>710.53</v>
      </c>
    </row>
    <row r="47" spans="1:33" s="129" customFormat="1" ht="77.25" customHeight="1">
      <c r="A47" s="85" t="s">
        <v>164</v>
      </c>
      <c r="B47" s="82">
        <v>1.5</v>
      </c>
      <c r="C47" s="223"/>
      <c r="D47" s="82" t="s">
        <v>86</v>
      </c>
      <c r="E47" s="143" t="s">
        <v>167</v>
      </c>
      <c r="F47" s="82" t="b">
        <f t="shared" si="4"/>
        <v>0</v>
      </c>
      <c r="G47" s="86" t="b">
        <f t="shared" si="4"/>
        <v>0</v>
      </c>
      <c r="H47" s="225"/>
      <c r="P47" s="91">
        <f t="shared" si="2"/>
        <v>826.59150000000011</v>
      </c>
      <c r="R47" s="96" t="s">
        <v>146</v>
      </c>
      <c r="S47" s="93">
        <v>787.23</v>
      </c>
      <c r="T47" s="96" t="s">
        <v>146</v>
      </c>
      <c r="U47" s="93">
        <v>816</v>
      </c>
      <c r="V47" s="96" t="s">
        <v>146</v>
      </c>
      <c r="W47" s="93">
        <v>816</v>
      </c>
      <c r="X47" s="96" t="s">
        <v>146</v>
      </c>
      <c r="Y47" s="93">
        <v>817.12</v>
      </c>
      <c r="Z47" s="96" t="s">
        <v>146</v>
      </c>
      <c r="AA47" s="93">
        <v>817.93</v>
      </c>
      <c r="AB47" s="96" t="s">
        <v>146</v>
      </c>
      <c r="AC47" s="93">
        <v>797.43</v>
      </c>
      <c r="AD47" s="94" t="s">
        <v>146</v>
      </c>
      <c r="AE47" s="93">
        <v>794.95</v>
      </c>
      <c r="AF47" s="96" t="s">
        <v>146</v>
      </c>
      <c r="AG47" s="93">
        <v>789.27</v>
      </c>
    </row>
    <row r="48" spans="1:33" s="129" customFormat="1" ht="95.25" customHeight="1">
      <c r="A48" s="85" t="s">
        <v>168</v>
      </c>
      <c r="B48" s="82">
        <v>1.2</v>
      </c>
      <c r="C48" s="82" t="s">
        <v>85</v>
      </c>
      <c r="D48" s="82" t="s">
        <v>86</v>
      </c>
      <c r="E48" s="143" t="s">
        <v>169</v>
      </c>
      <c r="F48" s="82" t="b">
        <f t="shared" si="4"/>
        <v>0</v>
      </c>
      <c r="G48" s="86" t="b">
        <f t="shared" si="4"/>
        <v>0</v>
      </c>
      <c r="H48" s="158" t="s">
        <v>170</v>
      </c>
      <c r="O48" s="92"/>
      <c r="P48" s="91">
        <f t="shared" si="2"/>
        <v>885.60149999999999</v>
      </c>
      <c r="R48" s="96" t="s">
        <v>146</v>
      </c>
      <c r="S48" s="93">
        <v>843.43</v>
      </c>
      <c r="T48" s="96" t="s">
        <v>146</v>
      </c>
      <c r="U48" s="93">
        <v>848.53</v>
      </c>
      <c r="V48" s="96" t="s">
        <v>146</v>
      </c>
      <c r="W48" s="93">
        <v>848.53</v>
      </c>
      <c r="X48" s="96" t="s">
        <v>146</v>
      </c>
      <c r="Y48" s="93">
        <v>872.92</v>
      </c>
      <c r="Z48" s="96" t="s">
        <v>146</v>
      </c>
      <c r="AA48" s="93">
        <v>875.46</v>
      </c>
      <c r="AB48" s="96" t="s">
        <v>146</v>
      </c>
      <c r="AC48" s="93">
        <v>853.63</v>
      </c>
      <c r="AD48" s="96" t="s">
        <v>146</v>
      </c>
      <c r="AE48" s="93">
        <v>851.7</v>
      </c>
      <c r="AF48" s="96" t="s">
        <v>146</v>
      </c>
      <c r="AG48" s="93">
        <v>845.48</v>
      </c>
    </row>
    <row r="49" spans="1:33" s="129" customFormat="1" ht="34.200000000000003">
      <c r="A49" s="85" t="s">
        <v>171</v>
      </c>
      <c r="B49" s="82">
        <v>1.5</v>
      </c>
      <c r="C49" s="82" t="s">
        <v>102</v>
      </c>
      <c r="D49" s="82" t="s">
        <v>86</v>
      </c>
      <c r="E49" s="143" t="s">
        <v>172</v>
      </c>
      <c r="F49" s="82" t="b">
        <f t="shared" si="4"/>
        <v>0</v>
      </c>
      <c r="G49" s="86" t="b">
        <f t="shared" si="4"/>
        <v>0</v>
      </c>
      <c r="H49" s="158" t="s">
        <v>173</v>
      </c>
      <c r="O49" s="92"/>
      <c r="P49" s="91">
        <f t="shared" si="2"/>
        <v>814.71600000000001</v>
      </c>
      <c r="R49" s="96" t="s">
        <v>146</v>
      </c>
      <c r="S49" s="93">
        <v>775.92</v>
      </c>
      <c r="T49" s="96" t="s">
        <v>146</v>
      </c>
      <c r="U49" s="93">
        <v>781.01</v>
      </c>
      <c r="V49" s="96" t="s">
        <v>146</v>
      </c>
      <c r="W49" s="93">
        <v>781.01</v>
      </c>
      <c r="X49" s="96" t="s">
        <v>146</v>
      </c>
      <c r="Y49" s="93">
        <v>805.18</v>
      </c>
      <c r="Z49" s="96" t="s">
        <v>146</v>
      </c>
      <c r="AA49" s="93">
        <v>806.2</v>
      </c>
      <c r="AB49" s="96" t="s">
        <v>146</v>
      </c>
      <c r="AC49" s="93">
        <v>786.11</v>
      </c>
      <c r="AD49" s="96" t="s">
        <v>146</v>
      </c>
      <c r="AE49" s="93">
        <v>783.52</v>
      </c>
      <c r="AF49" s="96" t="s">
        <v>146</v>
      </c>
      <c r="AG49" s="93">
        <v>777.95</v>
      </c>
    </row>
    <row r="50" spans="1:33" ht="29.25" customHeight="1">
      <c r="A50" s="138" t="s">
        <v>116</v>
      </c>
      <c r="B50" s="139"/>
      <c r="C50" s="139"/>
      <c r="D50" s="139"/>
      <c r="E50" s="139"/>
      <c r="F50" s="139"/>
      <c r="G50" s="139"/>
      <c r="H50" s="140"/>
      <c r="P50">
        <f t="shared" si="2"/>
        <v>0</v>
      </c>
      <c r="R50" s="69"/>
      <c r="S50" s="70"/>
      <c r="T50" s="69"/>
      <c r="U50" s="70"/>
      <c r="V50" s="69"/>
      <c r="W50" s="70"/>
      <c r="X50" s="69"/>
      <c r="Y50" s="70"/>
      <c r="Z50" s="69"/>
      <c r="AA50" s="70"/>
      <c r="AB50" s="69"/>
      <c r="AC50" s="70"/>
      <c r="AD50" s="89"/>
      <c r="AE50" s="70"/>
      <c r="AF50" s="69"/>
      <c r="AG50" s="70"/>
    </row>
    <row r="51" spans="1:33" ht="49.5" customHeight="1">
      <c r="A51" s="141" t="s">
        <v>174</v>
      </c>
      <c r="B51" s="142"/>
      <c r="C51" s="142"/>
      <c r="D51" s="142"/>
      <c r="E51" s="142"/>
      <c r="F51" s="142"/>
      <c r="G51" s="142"/>
      <c r="H51" s="71"/>
      <c r="P51">
        <f t="shared" si="2"/>
        <v>0</v>
      </c>
      <c r="R51" s="72"/>
      <c r="S51" s="73"/>
      <c r="T51" s="72"/>
      <c r="U51" s="73"/>
      <c r="V51" s="72"/>
      <c r="W51" s="73"/>
      <c r="X51" s="72"/>
      <c r="Y51" s="73"/>
      <c r="Z51" s="72"/>
      <c r="AA51" s="73"/>
      <c r="AB51" s="72"/>
      <c r="AC51" s="73"/>
      <c r="AD51" s="90"/>
      <c r="AE51" s="73"/>
      <c r="AF51" s="72"/>
      <c r="AG51" s="73"/>
    </row>
    <row r="52" spans="1:33" ht="22.5" customHeight="1">
      <c r="A52" s="74" t="s">
        <v>117</v>
      </c>
      <c r="B52" s="75"/>
      <c r="C52" s="75"/>
      <c r="D52" s="75"/>
      <c r="E52" s="75"/>
      <c r="F52" s="75"/>
      <c r="G52" s="75"/>
      <c r="H52" s="76"/>
      <c r="P52">
        <f t="shared" si="2"/>
        <v>0</v>
      </c>
      <c r="R52" s="78"/>
      <c r="S52" s="79"/>
      <c r="T52" s="78"/>
      <c r="U52" s="79"/>
      <c r="V52" s="78"/>
      <c r="W52" s="79"/>
      <c r="X52" s="78"/>
      <c r="Y52" s="79"/>
      <c r="Z52" s="78"/>
      <c r="AA52" s="79"/>
      <c r="AB52" s="78"/>
      <c r="AC52" s="79"/>
      <c r="AD52" s="75"/>
      <c r="AE52" s="79"/>
      <c r="AF52" s="78"/>
      <c r="AG52" s="79"/>
    </row>
    <row r="53" spans="1:33" ht="18.75" customHeight="1">
      <c r="A53" s="216" t="s">
        <v>73</v>
      </c>
      <c r="B53" s="82" t="s">
        <v>74</v>
      </c>
      <c r="C53" s="216" t="s">
        <v>75</v>
      </c>
      <c r="D53" s="112" t="s">
        <v>76</v>
      </c>
      <c r="E53" s="216" t="s">
        <v>144</v>
      </c>
      <c r="F53" s="216" t="s">
        <v>77</v>
      </c>
      <c r="G53" s="82" t="s">
        <v>78</v>
      </c>
      <c r="H53" s="226" t="s">
        <v>79</v>
      </c>
      <c r="P53">
        <f t="shared" si="2"/>
        <v>0</v>
      </c>
      <c r="R53" s="221" t="s">
        <v>77</v>
      </c>
      <c r="S53" s="83"/>
      <c r="T53" s="221" t="s">
        <v>77</v>
      </c>
      <c r="U53" s="83"/>
      <c r="V53" s="221" t="s">
        <v>77</v>
      </c>
      <c r="W53" s="83"/>
      <c r="X53" s="221" t="s">
        <v>77</v>
      </c>
      <c r="Y53" s="83"/>
      <c r="Z53" s="221" t="s">
        <v>77</v>
      </c>
      <c r="AA53" s="83"/>
      <c r="AB53" s="221" t="s">
        <v>77</v>
      </c>
      <c r="AC53" s="83"/>
      <c r="AD53" s="221" t="s">
        <v>77</v>
      </c>
      <c r="AE53" s="83"/>
      <c r="AF53" s="221" t="s">
        <v>77</v>
      </c>
      <c r="AG53" s="83"/>
    </row>
    <row r="54" spans="1:33" ht="18.75" customHeight="1">
      <c r="A54" s="223"/>
      <c r="B54" s="112" t="s">
        <v>80</v>
      </c>
      <c r="C54" s="223"/>
      <c r="D54" s="112" t="s">
        <v>81</v>
      </c>
      <c r="E54" s="223"/>
      <c r="F54" s="223"/>
      <c r="G54" s="112" t="s">
        <v>82</v>
      </c>
      <c r="H54" s="227"/>
      <c r="P54">
        <f t="shared" si="2"/>
        <v>0</v>
      </c>
      <c r="R54" s="222"/>
      <c r="S54" s="84"/>
      <c r="T54" s="222"/>
      <c r="U54" s="84"/>
      <c r="V54" s="222"/>
      <c r="W54" s="84"/>
      <c r="X54" s="222"/>
      <c r="Y54" s="84"/>
      <c r="Z54" s="222"/>
      <c r="AA54" s="84"/>
      <c r="AB54" s="222"/>
      <c r="AC54" s="84"/>
      <c r="AD54" s="222"/>
      <c r="AE54" s="84"/>
      <c r="AF54" s="222"/>
      <c r="AG54" s="84"/>
    </row>
    <row r="55" spans="1:33" s="91" customFormat="1" ht="18.75" customHeight="1">
      <c r="A55" s="85" t="s">
        <v>118</v>
      </c>
      <c r="B55" s="82" t="s">
        <v>84</v>
      </c>
      <c r="C55" s="216" t="s">
        <v>85</v>
      </c>
      <c r="D55" s="82" t="s">
        <v>86</v>
      </c>
      <c r="E55" s="82">
        <v>591278</v>
      </c>
      <c r="F55" s="82" t="b">
        <f>IF($A$3=$R$6,R55,(IF($A$3=$AB$6,AB55,IF($A$3=$Z$6,Z55,IF($A$3=$X$6,X55,IF($A$3=$V$6,V55,IF($A$3=$T$6,T55,IF($A$3=$AD$6,AD55,IF($A$3=$AF$6,AF55)))))))))</f>
        <v>0</v>
      </c>
      <c r="G55" s="86" t="b">
        <f>IF($A$3=$R$6,S55,(IF($A$3=$AB$6,AC55,IF($A$3=$Z$6,AA55,IF($A$3=$X$6,Y55,IF($A$3=$V$6,W55,IF($A$3=$T$6,U55,IF($A$3=$AD$6,AE55,IF($A$3=$AF$6,AG55)))))))))</f>
        <v>0</v>
      </c>
      <c r="H55" s="218" t="s">
        <v>119</v>
      </c>
      <c r="P55" s="91">
        <f t="shared" si="2"/>
        <v>455.81550000000004</v>
      </c>
      <c r="R55" s="96" t="s">
        <v>88</v>
      </c>
      <c r="S55" s="93">
        <v>434.11</v>
      </c>
      <c r="T55" s="96" t="s">
        <v>88</v>
      </c>
      <c r="U55" s="93">
        <v>439.21</v>
      </c>
      <c r="V55" s="96" t="s">
        <v>146</v>
      </c>
      <c r="W55" s="93">
        <v>439.21</v>
      </c>
      <c r="X55" s="96" t="s">
        <v>146</v>
      </c>
      <c r="Y55" s="93">
        <v>449.31</v>
      </c>
      <c r="Z55" s="96" t="s">
        <v>146</v>
      </c>
      <c r="AA55" s="93">
        <v>450.63</v>
      </c>
      <c r="AB55" s="96" t="s">
        <v>146</v>
      </c>
      <c r="AC55" s="93">
        <v>444.31</v>
      </c>
      <c r="AD55" s="96" t="s">
        <v>146</v>
      </c>
      <c r="AE55" s="93">
        <v>438.36</v>
      </c>
      <c r="AF55" s="96" t="s">
        <v>146</v>
      </c>
      <c r="AG55" s="93">
        <v>436.15</v>
      </c>
    </row>
    <row r="56" spans="1:33" s="91" customFormat="1" ht="21" customHeight="1">
      <c r="A56" s="85" t="s">
        <v>118</v>
      </c>
      <c r="B56" s="82">
        <v>1.5</v>
      </c>
      <c r="C56" s="217"/>
      <c r="D56" s="82" t="s">
        <v>89</v>
      </c>
      <c r="E56" s="82">
        <v>591281</v>
      </c>
      <c r="F56" s="82" t="b">
        <f>IF($A$3=$R$6,R56,(IF($A$3=$AB$6,AB56,IF($A$3=$Z$6,Z56,IF($A$3=$X$6,X56,IF($A$3=$V$6,V56,IF($A$3=$T$6,T56,IF($A$3=$AD$6,AD56,IF($A$3=$AF$6,AF56)))))))))</f>
        <v>0</v>
      </c>
      <c r="G56" s="86" t="b">
        <f>IF($A$3=$R$6,S56,(IF($A$3=$AB$6,AC56,IF($A$3=$Z$6,AA56,IF($A$3=$X$6,Y56,IF($A$3=$V$6,W56,IF($A$3=$T$6,U56,IF($A$3=$AD$6,AE56,IF($A$3=$AF$6,AG56)))))))))</f>
        <v>0</v>
      </c>
      <c r="H56" s="219"/>
      <c r="P56" s="91">
        <f t="shared" si="2"/>
        <v>531.32100000000003</v>
      </c>
      <c r="R56" s="96" t="s">
        <v>88</v>
      </c>
      <c r="S56" s="93">
        <v>506.02</v>
      </c>
      <c r="T56" s="96" t="s">
        <v>146</v>
      </c>
      <c r="U56" s="93">
        <v>511.12</v>
      </c>
      <c r="V56" s="96" t="s">
        <v>146</v>
      </c>
      <c r="W56" s="93">
        <v>511.12</v>
      </c>
      <c r="X56" s="96" t="s">
        <v>146</v>
      </c>
      <c r="Y56" s="93">
        <v>525.29999999999995</v>
      </c>
      <c r="Z56" s="96" t="s">
        <v>146</v>
      </c>
      <c r="AA56" s="93">
        <v>525.70000000000005</v>
      </c>
      <c r="AB56" s="96" t="s">
        <v>146</v>
      </c>
      <c r="AC56" s="93">
        <v>516.22</v>
      </c>
      <c r="AD56" s="96" t="s">
        <v>146</v>
      </c>
      <c r="AE56" s="93">
        <v>510.98</v>
      </c>
      <c r="AF56" s="96" t="s">
        <v>146</v>
      </c>
      <c r="AG56" s="93">
        <v>508.06</v>
      </c>
    </row>
  </sheetData>
  <mergeCells count="65">
    <mergeCell ref="A9:A10"/>
    <mergeCell ref="C9:C10"/>
    <mergeCell ref="E9:E10"/>
    <mergeCell ref="F9:F10"/>
    <mergeCell ref="H9:H10"/>
    <mergeCell ref="AD9:AD10"/>
    <mergeCell ref="AF9:AF10"/>
    <mergeCell ref="C13:C24"/>
    <mergeCell ref="H13:H23"/>
    <mergeCell ref="C26:C28"/>
    <mergeCell ref="H26:H28"/>
    <mergeCell ref="R9:R10"/>
    <mergeCell ref="T9:T10"/>
    <mergeCell ref="V9:V10"/>
    <mergeCell ref="X9:X10"/>
    <mergeCell ref="Z9:Z10"/>
    <mergeCell ref="AB9:AB10"/>
    <mergeCell ref="A35:A36"/>
    <mergeCell ref="C35:C36"/>
    <mergeCell ref="E35:E36"/>
    <mergeCell ref="F35:F36"/>
    <mergeCell ref="H35:H36"/>
    <mergeCell ref="AD35:AD36"/>
    <mergeCell ref="AF35:AF36"/>
    <mergeCell ref="C37:C39"/>
    <mergeCell ref="H37:H38"/>
    <mergeCell ref="A44:A45"/>
    <mergeCell ref="C44:C45"/>
    <mergeCell ref="E44:E45"/>
    <mergeCell ref="F44:F45"/>
    <mergeCell ref="H44:H45"/>
    <mergeCell ref="R44:R45"/>
    <mergeCell ref="R35:R36"/>
    <mergeCell ref="T35:T36"/>
    <mergeCell ref="V35:V36"/>
    <mergeCell ref="X35:X36"/>
    <mergeCell ref="Z35:Z36"/>
    <mergeCell ref="AB35:AB36"/>
    <mergeCell ref="A53:A54"/>
    <mergeCell ref="C53:C54"/>
    <mergeCell ref="E53:E54"/>
    <mergeCell ref="F53:F54"/>
    <mergeCell ref="H53:H54"/>
    <mergeCell ref="Z53:Z54"/>
    <mergeCell ref="AB53:AB54"/>
    <mergeCell ref="AD53:AD54"/>
    <mergeCell ref="AF53:AF54"/>
    <mergeCell ref="AF44:AF45"/>
    <mergeCell ref="Z44:Z45"/>
    <mergeCell ref="AB44:AB45"/>
    <mergeCell ref="AD44:AD45"/>
    <mergeCell ref="C55:C56"/>
    <mergeCell ref="H55:H56"/>
    <mergeCell ref="B1:H4"/>
    <mergeCell ref="V53:V54"/>
    <mergeCell ref="X53:X54"/>
    <mergeCell ref="C46:C47"/>
    <mergeCell ref="H46:H47"/>
    <mergeCell ref="R53:R54"/>
    <mergeCell ref="T53:T54"/>
    <mergeCell ref="T44:T45"/>
    <mergeCell ref="V44:V45"/>
    <mergeCell ref="X44:X45"/>
    <mergeCell ref="C29:C31"/>
    <mergeCell ref="H29:H31"/>
  </mergeCells>
  <hyperlinks>
    <hyperlink ref="A3" r:id="rId1"/>
  </hyperlinks>
  <pageMargins left="0.7" right="0.7" top="0.75" bottom="0.75" header="0.3" footer="0.3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 macro="[1]!Раскрсписок75_Изменение">
                <anchor moveWithCells="1">
                  <from>
                    <xdr:col>0</xdr:col>
                    <xdr:colOff>76200</xdr:colOff>
                    <xdr:row>4</xdr:row>
                    <xdr:rowOff>0</xdr:rowOff>
                  </from>
                  <to>
                    <xdr:col>0</xdr:col>
                    <xdr:colOff>609600</xdr:colOff>
                    <xdr:row>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Drop Down 2">
              <controlPr defaultSize="0" autoLine="0" autoPict="0">
                <anchor moveWithCells="1">
                  <from>
                    <xdr:col>0</xdr:col>
                    <xdr:colOff>76200</xdr:colOff>
                    <xdr:row>4</xdr:row>
                    <xdr:rowOff>0</xdr:rowOff>
                  </from>
                  <to>
                    <xdr:col>0</xdr:col>
                    <xdr:colOff>609600</xdr:colOff>
                    <xdr:row>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Drop Down 3">
              <controlPr defaultSize="0" autoLine="0" autoPict="0">
                <anchor moveWithCells="1">
                  <from>
                    <xdr:col>0</xdr:col>
                    <xdr:colOff>76200</xdr:colOff>
                    <xdr:row>4</xdr:row>
                    <xdr:rowOff>0</xdr:rowOff>
                  </from>
                  <to>
                    <xdr:col>0</xdr:col>
                    <xdr:colOff>609600</xdr:colOff>
                    <xdr:row>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Drop Down 4">
              <controlPr defaultSize="0" autoLine="0" autoPict="0">
                <anchor moveWithCells="1">
                  <from>
                    <xdr:col>0</xdr:col>
                    <xdr:colOff>76200</xdr:colOff>
                    <xdr:row>4</xdr:row>
                    <xdr:rowOff>0</xdr:rowOff>
                  </from>
                  <to>
                    <xdr:col>0</xdr:col>
                    <xdr:colOff>609600</xdr:colOff>
                    <xdr:row>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Drop Down 5">
              <controlPr defaultSize="0" autoLine="0" autoPict="0">
                <anchor moveWithCells="1">
                  <from>
                    <xdr:col>0</xdr:col>
                    <xdr:colOff>76200</xdr:colOff>
                    <xdr:row>4</xdr:row>
                    <xdr:rowOff>0</xdr:rowOff>
                  </from>
                  <to>
                    <xdr:col>0</xdr:col>
                    <xdr:colOff>609600</xdr:colOff>
                    <xdr:row>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Drop Down 6">
              <controlPr defaultSize="0" autoLine="0" autoPict="0">
                <anchor moveWithCells="1">
                  <from>
                    <xdr:col>0</xdr:col>
                    <xdr:colOff>76200</xdr:colOff>
                    <xdr:row>4</xdr:row>
                    <xdr:rowOff>0</xdr:rowOff>
                  </from>
                  <to>
                    <xdr:col>0</xdr:col>
                    <xdr:colOff>609600</xdr:colOff>
                    <xdr:row>5</xdr:row>
                    <xdr:rowOff>99060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БРЕНДЫ</vt:lpstr>
      <vt:lpstr>ПВХ Bauder </vt:lpstr>
      <vt:lpstr>ПВХ PLASTFOIL</vt:lpstr>
      <vt:lpstr>ICOPAL МОНАРПЛАН</vt:lpstr>
      <vt:lpstr>ПВХ ТЕХНОНИКОЛЬ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Yaro</dc:creator>
  <cp:lastModifiedBy>Win7</cp:lastModifiedBy>
  <cp:lastPrinted>2017-12-11T10:25:52Z</cp:lastPrinted>
  <dcterms:created xsi:type="dcterms:W3CDTF">2008-04-14T14:47:29Z</dcterms:created>
  <dcterms:modified xsi:type="dcterms:W3CDTF">2019-02-08T14:22:54Z</dcterms:modified>
</cp:coreProperties>
</file>